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6" yWindow="168" windowWidth="22716" windowHeight="8940" tabRatio="988"/>
  </bookViews>
  <sheets>
    <sheet name="Izvještaj o izvršenju proračuna" sheetId="1" r:id="rId1"/>
    <sheet name="Prihodi i rashodi prema ekonoms" sheetId="2" r:id="rId2"/>
    <sheet name="Prihodi i rashodi prema izvorim" sheetId="3" r:id="rId3"/>
    <sheet name="Rashodi prema funkcijskoj klasi" sheetId="4" r:id="rId4"/>
    <sheet name="Račun financiranja prema ekonom" sheetId="5" r:id="rId5"/>
    <sheet name="Račun financiranja prema izvori" sheetId="6" r:id="rId6"/>
    <sheet name="Izvršenje po programskoj klasif" sheetId="7" r:id="rId7"/>
  </sheets>
  <definedNames>
    <definedName name="_xlnm.Print_Area" localSheetId="1">'Prihodi i rashodi prema ekonoms'!$A$1:$V$85</definedName>
  </definedNames>
  <calcPr calcId="145621"/>
</workbook>
</file>

<file path=xl/calcChain.xml><?xml version="1.0" encoding="utf-8"?>
<calcChain xmlns="http://schemas.openxmlformats.org/spreadsheetml/2006/main">
  <c r="I23" i="6" l="1"/>
  <c r="I26" i="6"/>
  <c r="I27" i="6"/>
  <c r="K26" i="6"/>
  <c r="K27" i="6"/>
  <c r="N20" i="5"/>
  <c r="K23" i="6" l="1"/>
  <c r="O29" i="6"/>
  <c r="O28" i="6"/>
  <c r="O27" i="6"/>
  <c r="O26" i="6"/>
  <c r="O25" i="6"/>
  <c r="O24" i="6"/>
  <c r="M27" i="6"/>
  <c r="M26" i="6"/>
  <c r="K29" i="6"/>
  <c r="K25" i="6"/>
  <c r="G26" i="6"/>
  <c r="G23" i="6"/>
  <c r="G25" i="6"/>
  <c r="J20" i="5"/>
  <c r="J18" i="5"/>
  <c r="S31" i="1"/>
  <c r="Q31" i="1"/>
  <c r="U29" i="1"/>
  <c r="G27" i="6" l="1"/>
  <c r="M31" i="1"/>
</calcChain>
</file>

<file path=xl/sharedStrings.xml><?xml version="1.0" encoding="utf-8"?>
<sst xmlns="http://schemas.openxmlformats.org/spreadsheetml/2006/main" count="884" uniqueCount="255">
  <si>
    <t xml:space="preserve">Dječji vrtići Petar Pan Vodnjan </t>
  </si>
  <si>
    <t>Scuole dell'infanzia Petar Pan Dignano</t>
  </si>
  <si>
    <t>S. Rocco 17</t>
  </si>
  <si>
    <t>52215 Vodnjan (Dignano)</t>
  </si>
  <si>
    <t>OIB: 12242845735</t>
  </si>
  <si>
    <t>Za razdoblje od 01.01.2023. do 31.12.2023.</t>
  </si>
  <si>
    <t/>
  </si>
  <si>
    <t>Račun / opis</t>
  </si>
  <si>
    <t>Izvršenje 2022. €</t>
  </si>
  <si>
    <t>Izvorni plan 2023. €</t>
  </si>
  <si>
    <t>Izvršenje 2023. €</t>
  </si>
  <si>
    <t>Indeks  3/1</t>
  </si>
  <si>
    <t>Indeks  3/2</t>
  </si>
  <si>
    <t>A. RAČUN PRIHODA I RASHODA</t>
  </si>
  <si>
    <t>1</t>
  </si>
  <si>
    <t>2</t>
  </si>
  <si>
    <t>3</t>
  </si>
  <si>
    <t>4</t>
  </si>
  <si>
    <t>5</t>
  </si>
  <si>
    <t>6 Prihodi poslovanja</t>
  </si>
  <si>
    <t>7 Prihodi od prodaje nefinancijske imovine</t>
  </si>
  <si>
    <t xml:space="preserve"> UKUPNI PRIHODI</t>
  </si>
  <si>
    <t>3 Rashodi poslovanja</t>
  </si>
  <si>
    <t>4 Rashodi za nabavu nefinancijske imovine</t>
  </si>
  <si>
    <t xml:space="preserve"> UKUPNI RASHODI</t>
  </si>
  <si>
    <t xml:space="preserve"> VIŠAK / MANJAK</t>
  </si>
  <si>
    <t>B. RAČUN ZADUŽIVANJA / FINANCIRANJA</t>
  </si>
  <si>
    <t>8 Primici od financijske imovine i zaduživanja</t>
  </si>
  <si>
    <t>5 Izdaci za financijsku imovinu i otplate zajmova</t>
  </si>
  <si>
    <t xml:space="preserve"> NETO ZADUŽIVANJE</t>
  </si>
  <si>
    <t xml:space="preserve"> UKUPNI DONOS VIŠKA / MANJKA IZ PRETHODNE(IH) GODINA</t>
  </si>
  <si>
    <t>VIŠAK / MANJAK + NETO ZADUŽIVANJE / FINANCIRANJE + KORIŠTENO U PRETHODNIM GODINAMA</t>
  </si>
  <si>
    <t xml:space="preserve"> REZULTAT GODINE</t>
  </si>
  <si>
    <t>Prihodi i rashodi prema ekonomskoj klasifikaciji</t>
  </si>
  <si>
    <t>63 Pomoći iz inozemstva i od subjekata unutar općeg proračuna</t>
  </si>
  <si>
    <t>636 Pomoći proračunskim korisnicima iz proračuna koji im nije nadležan</t>
  </si>
  <si>
    <t>6361 Tekuće pomoći proračunskim korisnicima iz proračuna koji im nije nadležan</t>
  </si>
  <si>
    <t>64 Prihodi od imovine</t>
  </si>
  <si>
    <t>641 Prihodi od financijske imovine</t>
  </si>
  <si>
    <t>6413 Kamate na oročena sredstva i depozite po viđenju</t>
  </si>
  <si>
    <t>65 Prihodi od upravnih i administrativnih pristojbi, pristojbi po posebnim propisima i naknada</t>
  </si>
  <si>
    <t>652 Prihodi po posebnim propisima</t>
  </si>
  <si>
    <t>6526 Ostali nespomenuti prihodi</t>
  </si>
  <si>
    <t>66 Prihodi od prodaje proizvoda i robe te pruženih usluga i prihodi od donacija</t>
  </si>
  <si>
    <t>661 Prihodi od prodaje proizvoda i robe te pruženih usluga</t>
  </si>
  <si>
    <t>6614 Prihodi od prodaje proizvoda i robe</t>
  </si>
  <si>
    <t>663 Donacije od pravnih i fizičkih osoba izvan općeg proračuna</t>
  </si>
  <si>
    <t>6631 Tekuće donacije</t>
  </si>
  <si>
    <t>6632 Kapitalne donacije</t>
  </si>
  <si>
    <t>67 Prihodi iz nadležnog proračuna i od HZZO-a temeljem ugovornih obveza</t>
  </si>
  <si>
    <t>671 Prihodi iz nadležnog proračuna za financiranje redovne djelatnosti proračunskih korisnika</t>
  </si>
  <si>
    <t>6711 Prihodi iz nadležnog proračuna za financiranje rashoda poslovanja</t>
  </si>
  <si>
    <t>6712 Prihodi iz nadležnog proračuna za financiranje rashoda za nabavu nefinancijske imovine</t>
  </si>
  <si>
    <t>6714 Prihodi iz nadležnog proračuna za financiranje izdataka za financijsku imovinu i otplatu zajmova</t>
  </si>
  <si>
    <t>31 Rashodi za zaposlene</t>
  </si>
  <si>
    <t>311 Plaće (Bruto)</t>
  </si>
  <si>
    <t>3111 Plaće za redovan rad</t>
  </si>
  <si>
    <t>312 Ostali rashodi za zaposlene</t>
  </si>
  <si>
    <t>3121 Ostali rashodi za zaposlene</t>
  </si>
  <si>
    <t>313 Doprinosi na plaće</t>
  </si>
  <si>
    <t>3132 Doprinosi za obvezno zdravstveno osiguranje</t>
  </si>
  <si>
    <t>32 Materijalni rashodi</t>
  </si>
  <si>
    <t>321 Naknade troškova zaposlenima</t>
  </si>
  <si>
    <t>3211 Službena putovanja</t>
  </si>
  <si>
    <t>3212 Naknade za prijevoz, za rad na terenu i odvojeni život</t>
  </si>
  <si>
    <t>3213 Stručno usavršavanje zaposlenika</t>
  </si>
  <si>
    <t>3214 Ostale naknade troškova zaposlenima</t>
  </si>
  <si>
    <t>322 Rashodi za materijal i energiju</t>
  </si>
  <si>
    <t>3221 Uredski materijal i ostali materijalni rashodi</t>
  </si>
  <si>
    <t>3222 Materijal i sirovine</t>
  </si>
  <si>
    <t>3223 Energija</t>
  </si>
  <si>
    <t>3224 Materijal i dijelovi za tekuće i investicijsko održavanje</t>
  </si>
  <si>
    <t>3225 Sitni inventar i auto gume</t>
  </si>
  <si>
    <t>3227 Službena, radna i zaštitna odjeća i obuća</t>
  </si>
  <si>
    <t>323 Rashodi za usluge</t>
  </si>
  <si>
    <t>3231 Usluge telefona, pošte i prijevoza</t>
  </si>
  <si>
    <t>3232 Usluge tekućeg i investicijskog održavanja</t>
  </si>
  <si>
    <t>3233 Usluge promidžbe i informiranja</t>
  </si>
  <si>
    <t>3234 Komunalne usluge</t>
  </si>
  <si>
    <t>3235 Zakupnine i najamnine</t>
  </si>
  <si>
    <t>3236 Zdravstvene i veterinarske usluge</t>
  </si>
  <si>
    <t>3237 Intelektualne i osobne usluge</t>
  </si>
  <si>
    <t>3238 Računalne usluge</t>
  </si>
  <si>
    <t>3239 Ostale usluge</t>
  </si>
  <si>
    <t>329 Ostali nespomenuti rashodi poslovanja</t>
  </si>
  <si>
    <t>3291 Naknade za rad predstavničkih i izvršnih tijela, povjerenstava i slično</t>
  </si>
  <si>
    <t>3292 Premije osiguranja</t>
  </si>
  <si>
    <t>3293 Reprezentacija</t>
  </si>
  <si>
    <t>3295 Pristojbe i naknade</t>
  </si>
  <si>
    <t>3299 Ostali nespomenuti rashodi poslovanja</t>
  </si>
  <si>
    <t>34 Financijski rashodi</t>
  </si>
  <si>
    <t>342 Kamate za primljene kredite i zajmove</t>
  </si>
  <si>
    <t>343 Ostali financijski rashodi</t>
  </si>
  <si>
    <t>3431 Bankarske usluge i usluge platnog prometa</t>
  </si>
  <si>
    <t>42 Rashodi za nabavu proizvedene dugotrajne imovine</t>
  </si>
  <si>
    <t>422 Postrojenja i oprema</t>
  </si>
  <si>
    <t>4221 Uredska oprema i namještaj</t>
  </si>
  <si>
    <t>4222 Komunikacijska oprema</t>
  </si>
  <si>
    <t>4226 Sportska i glazbena oprema</t>
  </si>
  <si>
    <t>4227 Uređaji, strojevi i oprema za ostale namjene</t>
  </si>
  <si>
    <t>426 Nematerijalna proizvedena imovina</t>
  </si>
  <si>
    <t>4262 Ulaganja u računalne programe</t>
  </si>
  <si>
    <t>Prihodi i rashodi prema izvorima</t>
  </si>
  <si>
    <t>PRIHODI I RASHODI PREMA IZVORIMA FINANCIRANJA</t>
  </si>
  <si>
    <t xml:space="preserve"> SVEUKUPNI PRIHODI</t>
  </si>
  <si>
    <t>Izvor 1. OPĆI PRIHODI I PRIMICI</t>
  </si>
  <si>
    <t>Izvor 1.1. OPĆI PRIHODI I PRIMICI</t>
  </si>
  <si>
    <t>Izvor 3. VLASTITI PRIHODI</t>
  </si>
  <si>
    <t>Izvor 3.1. VLASTITI PRIHODI</t>
  </si>
  <si>
    <t>Izvor 4. PRIHODI ZA POSEBNE NAMJENE</t>
  </si>
  <si>
    <t>Izvor 4.1. PRIHODI ZA POSEBNE NAMJENE</t>
  </si>
  <si>
    <t>Izvor 5. POMOĆI</t>
  </si>
  <si>
    <t>Izvor 5.1. POMOĆI</t>
  </si>
  <si>
    <t>Izvor 6. DONACIJE</t>
  </si>
  <si>
    <t>Izvor 6.1. DONACIJE</t>
  </si>
  <si>
    <t xml:space="preserve">Izvor 7. PRIHODI OD PRODAJE ILI ZAMJENE NEFINANC. IMOVINE </t>
  </si>
  <si>
    <t xml:space="preserve">Izvor 7.1. PRIHODI OD PRODAJE ILI ZAMJENE NEFINANC. IMOVINE </t>
  </si>
  <si>
    <t xml:space="preserve"> SVEUKUPNI RASHODI</t>
  </si>
  <si>
    <t>Rashodi prema funkcijskoj klasifikaciji</t>
  </si>
  <si>
    <t>Račun/Opis</t>
  </si>
  <si>
    <t>Izvršenje 2022 €</t>
  </si>
  <si>
    <t>Izvorni plan 2023 €</t>
  </si>
  <si>
    <t>Izvršenje 2023 €</t>
  </si>
  <si>
    <t>Indeks 3/1</t>
  </si>
  <si>
    <t>Indeks 3/2</t>
  </si>
  <si>
    <t>Funkcijska klasifikacija  SVEUKUPNI RASHODI</t>
  </si>
  <si>
    <t>Funkcijska klasifikacija 09 Obrazovanje</t>
  </si>
  <si>
    <t>Funkcijska klasifikacija 091 Predškolsko i osnovno obrazovanje</t>
  </si>
  <si>
    <t>Račun financiranja prema ekonomskoj klasifikaciji</t>
  </si>
  <si>
    <t>Racun/Opis</t>
  </si>
  <si>
    <t>Izvršenje 2022</t>
  </si>
  <si>
    <t>B. RAČUN ZADUŽIVANJA FINANCIRANJA</t>
  </si>
  <si>
    <t>54 Izdaci za otplatu glavnice primljenih kredita i zajmova</t>
  </si>
  <si>
    <t xml:space="preserve">544 Otplata glavnice primljenih kredita i zajmova od kreditnih i ostalih financijskih institucija izvan </t>
  </si>
  <si>
    <t>5443 Otplata glavnice primljenih kredita od tuzemnih kreditnih institucija izvan javnog sektora</t>
  </si>
  <si>
    <t xml:space="preserve"> NETO FINANCIRANJE</t>
  </si>
  <si>
    <t>9 Vlastiti izvori</t>
  </si>
  <si>
    <t>92 Rezultat poslovanja</t>
  </si>
  <si>
    <t xml:space="preserve"> KORIŠTENJE SREDSTAVA IZ PRETHODNIH GODINA</t>
  </si>
  <si>
    <t>Račun financiranja prema izvorima</t>
  </si>
  <si>
    <t xml:space="preserve"> UKUPNI IZDACI</t>
  </si>
  <si>
    <t>1. OPĆI PRIHODI I PRIMICI</t>
  </si>
  <si>
    <t>1.1. OPĆI PRIHODI I PRIMICI</t>
  </si>
  <si>
    <t>3. VLASTITI PRIHODI</t>
  </si>
  <si>
    <t>3.1. VLASTITI PRIHODI</t>
  </si>
  <si>
    <t>6. DONACIJE</t>
  </si>
  <si>
    <t>6.1. DONACIJE</t>
  </si>
  <si>
    <t>Izvršenje po programskoj klasifikaciji</t>
  </si>
  <si>
    <t>Organizacijska klasifikacija</t>
  </si>
  <si>
    <t>Izvori</t>
  </si>
  <si>
    <t>Indeks 2/1</t>
  </si>
  <si>
    <t>Projekt/Aktivnost</t>
  </si>
  <si>
    <t>VRSTA RASHODA I IZDATAKA</t>
  </si>
  <si>
    <t>UKUPNO RASHODI I IZDATCI</t>
  </si>
  <si>
    <t>RAZDJEL 200 UPRAVNI ODJEL ZA OPĆU UPRAVU, GOSPODARSTVO, EU PROJEKTE I JAVNU NABAVU</t>
  </si>
  <si>
    <t>GLAVA 20001 PREDŠKOLSKI ODGOJ I OBRAZOVANJE</t>
  </si>
  <si>
    <t>4501</t>
  </si>
  <si>
    <t>Program: REDOVNI PROGRAM</t>
  </si>
  <si>
    <t>A100001</t>
  </si>
  <si>
    <t>Aktivnost: REDOVNI PROGRAM</t>
  </si>
  <si>
    <t>31</t>
  </si>
  <si>
    <t>Rashodi za zaposlene</t>
  </si>
  <si>
    <t>3111</t>
  </si>
  <si>
    <t>Plaće za redovan rad</t>
  </si>
  <si>
    <t>RAZDJEL 400 JEDINSTVENI UPRAVNI ODJEL GRADA VODNJANA - DIGNANO</t>
  </si>
  <si>
    <t>GLAVA 40002 ODSJEK ZA OPĆE POSLOVE, DRUŠTV.DJ., LOKALNU I MJESNU SAMOUPRAVU</t>
  </si>
  <si>
    <t>3121</t>
  </si>
  <si>
    <t>Ostali rashodi za zaposlene</t>
  </si>
  <si>
    <t>3132</t>
  </si>
  <si>
    <t>Doprinosi za obvezno zdravstveno osiguranje</t>
  </si>
  <si>
    <t>32</t>
  </si>
  <si>
    <t>Materijalni rashodi</t>
  </si>
  <si>
    <t>3222</t>
  </si>
  <si>
    <t>Materijal i sirovine</t>
  </si>
  <si>
    <t>3223</t>
  </si>
  <si>
    <t>Energija</t>
  </si>
  <si>
    <t>3232</t>
  </si>
  <si>
    <t>Usluge tekućeg i investicijskog održavanja</t>
  </si>
  <si>
    <t>3237</t>
  </si>
  <si>
    <t>Intelektualne i osobne usluge</t>
  </si>
  <si>
    <t>34</t>
  </si>
  <si>
    <t>Financijski rashodi</t>
  </si>
  <si>
    <t>3423</t>
  </si>
  <si>
    <t>Kamate za primljene kredite i zajmove od kreditnih i ostalih financijskih institucija izvan javnog s</t>
  </si>
  <si>
    <t>42</t>
  </si>
  <si>
    <t>Rashodi za nabavu proizvedene dugotrajne imovine</t>
  </si>
  <si>
    <t>4227</t>
  </si>
  <si>
    <t>Uređaji, strojevi i oprema za ostale namjene</t>
  </si>
  <si>
    <t>54</t>
  </si>
  <si>
    <t>Izdaci za otplatu glavnice primljenih kredita i zajmova</t>
  </si>
  <si>
    <t>5443</t>
  </si>
  <si>
    <t>Otplata glavnice primljenih kredita od tuzemnih kreditnih institucija izvan javnog sektora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</si>
  <si>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</si>
  <si>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</si>
  <si>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</si>
  <si>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</si>
  <si>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</si>
  <si>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</si>
  <si>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3221</t>
  </si>
  <si>
    <t>Uredski materijal i ostali materijalni rashodi</t>
  </si>
  <si>
    <t>4262</t>
  </si>
  <si>
    <t>Ulaganja u računalne programe</t>
  </si>
  <si>
    <t>3213</t>
  </si>
  <si>
    <t>Stručno usavršavanje zaposlenika</t>
  </si>
  <si>
    <t>3224</t>
  </si>
  <si>
    <t>Materijal i dijelovi za tekuće i investicijsko održavanje</t>
  </si>
  <si>
    <t>3225</t>
  </si>
  <si>
    <t>Sitni inventar i auto gume</t>
  </si>
  <si>
    <t>3227</t>
  </si>
  <si>
    <t>Službena, radna i zaštitna odjeća i obuća</t>
  </si>
  <si>
    <t>3231</t>
  </si>
  <si>
    <t>Usluge telefona, pošte i prijevoza</t>
  </si>
  <si>
    <t>3233</t>
  </si>
  <si>
    <t>Usluge promidžbe i informiranja</t>
  </si>
  <si>
    <t>3234</t>
  </si>
  <si>
    <t>Komunalne usluge</t>
  </si>
  <si>
    <t>3235</t>
  </si>
  <si>
    <t>Zakupnine i najamnine</t>
  </si>
  <si>
    <t>3236</t>
  </si>
  <si>
    <t>Zdravstvene i veterinarske usluge</t>
  </si>
  <si>
    <t>3238</t>
  </si>
  <si>
    <t>Računalne usluge</t>
  </si>
  <si>
    <t>3239</t>
  </si>
  <si>
    <t>Ostale usluge</t>
  </si>
  <si>
    <t>3291</t>
  </si>
  <si>
    <t>Naknade za rad predstavničkih i izvršnih tijela, povjerenstava i slično</t>
  </si>
  <si>
    <t>3292</t>
  </si>
  <si>
    <t>Premije osiguranja</t>
  </si>
  <si>
    <t>3293</t>
  </si>
  <si>
    <t>Reprezentacija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</si>
  <si>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</si>
  <si>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</si>
  <si>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</si>
  <si>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</si>
  <si>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</si>
  <si>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</si>
  <si>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4221</t>
  </si>
  <si>
    <t>Uredska oprema i namještaj</t>
  </si>
  <si>
    <t>4222</t>
  </si>
  <si>
    <t>Komunikacijska oprema</t>
  </si>
  <si>
    <t>4223</t>
  </si>
  <si>
    <t>Oprema za održavanje i zaštitu</t>
  </si>
  <si>
    <t>4226</t>
  </si>
  <si>
    <t>Sportska i glazbena oprema</t>
  </si>
  <si>
    <t>A100002</t>
  </si>
  <si>
    <t>Aktivnost: PROGRAM PREDŠKOLE</t>
  </si>
  <si>
    <t>IZVJEŠTAJ O IZVRŠENJU FINANCIJSKOG PLANA</t>
  </si>
  <si>
    <t>I. OPĆI DIO</t>
  </si>
  <si>
    <t>SAŽETAK</t>
  </si>
  <si>
    <t>C. PRNESENI VIŠAK ILI PRENESENI MANJAK I VIŠEGODIŠNJI PLAN URAVNOTEŽENJA</t>
  </si>
  <si>
    <t xml:space="preserve">A. RAČUN PRIHODA I RASHODA </t>
  </si>
  <si>
    <t>B. RAČUN FINANCIRANJA</t>
  </si>
  <si>
    <t>II. POSEBNI DIO</t>
  </si>
  <si>
    <t>3423 Kamate za primljene kredite i zajmove od kreditnih i ostalih finan. institucija izvan javnog sektora</t>
  </si>
  <si>
    <t>VIŠAK/ MANJAK IZ PRETHODNE(IH) GODINE KOJI ĆE SE POKRITI / RASPOREDITI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</si>
</sst>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##\%"/>
    <numFmt numFmtId="165" formatCode="d\.m\.yyyy"/>
    <numFmt numFmtId="166" formatCode="0.00\%"/>
  </numFmts>
  <fonts count="39" x14ac:knownFonts="1">
    <font>
      <sz val="11"/>
      <color indexed="8"/>
      <name val="Calibri"/>
      <family val="2"/>
      <scheme val="minor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color indexed="9"/>
      <name val="Calibri"/>
    </font>
    <font>
      <b/>
      <sz val="14"/>
      <name val="Calibri"/>
    </font>
    <font>
      <b/>
      <sz val="11"/>
      <color indexed="8"/>
      <name val="Calibri"/>
    </font>
    <font>
      <b/>
      <sz val="11"/>
      <color indexed="8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name val="Calibri"/>
    </font>
    <font>
      <b/>
      <sz val="11"/>
      <name val="Calibri"/>
    </font>
    <font>
      <b/>
      <sz val="14"/>
      <name val="Calibri"/>
    </font>
    <font>
      <b/>
      <sz val="11"/>
      <name val="Calibri"/>
    </font>
    <font>
      <b/>
      <sz val="11"/>
      <color indexed="9"/>
      <name val="Calibri"/>
    </font>
    <font>
      <b/>
      <sz val="11"/>
      <color indexed="63"/>
      <name val="Calibri"/>
    </font>
    <font>
      <b/>
      <sz val="14"/>
      <name val="Calibri"/>
    </font>
    <font>
      <b/>
      <sz val="11"/>
      <color indexed="8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4"/>
      <name val="Calibri"/>
      <family val="2"/>
      <charset val="238"/>
    </font>
    <font>
      <sz val="12"/>
      <color indexed="8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  <scheme val="minor"/>
    </font>
    <font>
      <b/>
      <sz val="11"/>
      <color indexed="9"/>
      <name val="Calibri"/>
      <family val="2"/>
      <charset val="238"/>
    </font>
    <font>
      <b/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none"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0" fillId="4" borderId="1" xfId="0" applyNumberFormat="1" applyFont="1" applyFill="1" applyBorder="1" applyAlignment="1">
      <alignment horizontal="right"/>
    </xf>
    <xf numFmtId="165" fontId="0" fillId="4" borderId="1" xfId="0" applyNumberFormat="1" applyFont="1" applyFill="1" applyBorder="1" applyAlignment="1">
      <alignment horizontal="left"/>
    </xf>
    <xf numFmtId="20" fontId="0" fillId="4" borderId="1" xfId="0" applyNumberFormat="1" applyFont="1" applyFill="1" applyBorder="1" applyAlignment="1">
      <alignment horizontal="left"/>
    </xf>
    <xf numFmtId="0" fontId="4" fillId="0" borderId="0" xfId="0" applyFont="1"/>
    <xf numFmtId="0" fontId="12" fillId="0" borderId="0" xfId="0" applyFont="1"/>
    <xf numFmtId="0" fontId="17" fillId="0" borderId="0" xfId="0" applyFont="1"/>
    <xf numFmtId="0" fontId="21" fillId="0" borderId="0" xfId="0" applyFont="1"/>
    <xf numFmtId="0" fontId="26" fillId="0" borderId="0" xfId="0" applyFont="1"/>
    <xf numFmtId="0" fontId="30" fillId="0" borderId="0" xfId="0" applyFont="1"/>
    <xf numFmtId="0" fontId="0" fillId="0" borderId="0" xfId="0"/>
    <xf numFmtId="0" fontId="0" fillId="4" borderId="1" xfId="0" applyNumberFormat="1" applyFont="1" applyFill="1" applyBorder="1" applyAlignment="1">
      <alignment horizontal="left"/>
    </xf>
    <xf numFmtId="0" fontId="31" fillId="0" borderId="0" xfId="0" applyFont="1" applyAlignment="1"/>
    <xf numFmtId="0" fontId="31" fillId="4" borderId="1" xfId="0" applyNumberFormat="1" applyFont="1" applyFill="1" applyBorder="1" applyAlignment="1">
      <alignment horizontal="right"/>
    </xf>
    <xf numFmtId="20" fontId="31" fillId="4" borderId="1" xfId="0" applyNumberFormat="1" applyFont="1" applyFill="1" applyBorder="1" applyAlignment="1">
      <alignment horizontal="left"/>
    </xf>
    <xf numFmtId="0" fontId="31" fillId="0" borderId="0" xfId="0" applyFont="1"/>
    <xf numFmtId="0" fontId="0" fillId="0" borderId="0" xfId="0" applyAlignment="1"/>
    <xf numFmtId="0" fontId="32" fillId="0" borderId="0" xfId="0" applyFont="1"/>
    <xf numFmtId="0" fontId="33" fillId="0" borderId="0" xfId="0" applyFont="1"/>
    <xf numFmtId="0" fontId="36" fillId="0" borderId="0" xfId="0" applyFont="1"/>
    <xf numFmtId="0" fontId="32" fillId="0" borderId="0" xfId="0" applyFont="1" applyAlignmen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/>
    <xf numFmtId="0" fontId="31" fillId="0" borderId="0" xfId="0" applyFont="1" applyAlignment="1">
      <alignment horizontal="left"/>
    </xf>
    <xf numFmtId="0" fontId="37" fillId="3" borderId="5" xfId="0" applyFont="1" applyFill="1" applyBorder="1" applyAlignment="1">
      <alignment horizontal="left" wrapText="1"/>
    </xf>
    <xf numFmtId="0" fontId="0" fillId="0" borderId="5" xfId="0" applyBorder="1" applyAlignment="1">
      <alignment wrapText="1"/>
    </xf>
    <xf numFmtId="0" fontId="37" fillId="3" borderId="5" xfId="0" applyFont="1" applyFill="1" applyBorder="1" applyAlignment="1">
      <alignment horizontal="left"/>
    </xf>
    <xf numFmtId="0" fontId="0" fillId="0" borderId="5" xfId="0" applyBorder="1"/>
    <xf numFmtId="0" fontId="32" fillId="4" borderId="1" xfId="0" applyNumberFormat="1" applyFont="1" applyFill="1" applyBorder="1" applyAlignment="1">
      <alignment horizontal="center"/>
    </xf>
    <xf numFmtId="0" fontId="32" fillId="0" borderId="0" xfId="0" applyFont="1"/>
    <xf numFmtId="0" fontId="34" fillId="4" borderId="1" xfId="0" applyNumberFormat="1" applyFont="1" applyFill="1" applyBorder="1" applyAlignment="1">
      <alignment horizontal="center"/>
    </xf>
    <xf numFmtId="0" fontId="34" fillId="0" borderId="0" xfId="0" applyFont="1"/>
    <xf numFmtId="0" fontId="0" fillId="4" borderId="1" xfId="0" applyNumberFormat="1" applyFont="1" applyFill="1" applyBorder="1" applyAlignment="1">
      <alignment horizontal="center"/>
    </xf>
    <xf numFmtId="0" fontId="0" fillId="0" borderId="0" xfId="0"/>
    <xf numFmtId="0" fontId="2" fillId="2" borderId="5" xfId="0" applyFont="1" applyFill="1" applyBorder="1" applyAlignment="1">
      <alignment horizontal="center"/>
    </xf>
    <xf numFmtId="0" fontId="31" fillId="4" borderId="1" xfId="0" applyNumberFormat="1" applyFont="1" applyFill="1" applyBorder="1" applyAlignment="1">
      <alignment horizontal="center"/>
    </xf>
    <xf numFmtId="0" fontId="31" fillId="0" borderId="0" xfId="0" applyFont="1"/>
    <xf numFmtId="0" fontId="3" fillId="5" borderId="5" xfId="0" applyNumberFormat="1" applyFont="1" applyFill="1" applyBorder="1" applyAlignment="1">
      <alignment horizontal="center"/>
    </xf>
    <xf numFmtId="0" fontId="35" fillId="0" borderId="5" xfId="0" applyFont="1" applyBorder="1"/>
    <xf numFmtId="0" fontId="36" fillId="0" borderId="5" xfId="0" applyFont="1" applyBorder="1"/>
    <xf numFmtId="4" fontId="35" fillId="4" borderId="5" xfId="0" applyNumberFormat="1" applyFont="1" applyFill="1" applyBorder="1" applyAlignment="1">
      <alignment horizontal="right"/>
    </xf>
    <xf numFmtId="164" fontId="35" fillId="4" borderId="5" xfId="0" applyNumberFormat="1" applyFont="1" applyFill="1" applyBorder="1" applyAlignment="1">
      <alignment horizontal="right"/>
    </xf>
    <xf numFmtId="0" fontId="3" fillId="3" borderId="5" xfId="0" applyFont="1" applyFill="1" applyBorder="1" applyAlignment="1">
      <alignment horizontal="left"/>
    </xf>
    <xf numFmtId="0" fontId="1" fillId="0" borderId="5" xfId="0" applyFont="1" applyBorder="1"/>
    <xf numFmtId="4" fontId="1" fillId="4" borderId="5" xfId="0" applyNumberFormat="1" applyFont="1" applyFill="1" applyBorder="1" applyAlignment="1">
      <alignment horizontal="right"/>
    </xf>
    <xf numFmtId="164" fontId="1" fillId="4" borderId="5" xfId="0" applyNumberFormat="1" applyFont="1" applyFill="1" applyBorder="1" applyAlignment="1">
      <alignment horizontal="right"/>
    </xf>
    <xf numFmtId="164" fontId="1" fillId="13" borderId="5" xfId="0" applyNumberFormat="1" applyFont="1" applyFill="1" applyBorder="1" applyAlignment="1">
      <alignment horizontal="right"/>
    </xf>
    <xf numFmtId="0" fontId="0" fillId="13" borderId="5" xfId="0" applyFill="1" applyBorder="1"/>
    <xf numFmtId="0" fontId="38" fillId="0" borderId="5" xfId="0" applyFont="1" applyBorder="1" applyAlignment="1">
      <alignment wrapText="1"/>
    </xf>
    <xf numFmtId="0" fontId="1" fillId="13" borderId="5" xfId="0" applyFont="1" applyFill="1" applyBorder="1"/>
    <xf numFmtId="4" fontId="1" fillId="13" borderId="5" xfId="0" applyNumberFormat="1" applyFont="1" applyFill="1" applyBorder="1" applyAlignment="1">
      <alignment horizontal="right"/>
    </xf>
    <xf numFmtId="166" fontId="1" fillId="4" borderId="5" xfId="0" applyNumberFormat="1" applyFont="1" applyFill="1" applyBorder="1" applyAlignment="1">
      <alignment horizontal="right"/>
    </xf>
    <xf numFmtId="166" fontId="0" fillId="0" borderId="5" xfId="0" applyNumberFormat="1" applyBorder="1"/>
    <xf numFmtId="0" fontId="3" fillId="3" borderId="5" xfId="0" applyFont="1" applyFill="1" applyBorder="1" applyAlignment="1">
      <alignment horizontal="left" wrapText="1"/>
    </xf>
    <xf numFmtId="0" fontId="32" fillId="4" borderId="1" xfId="0" applyNumberFormat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center"/>
    </xf>
    <xf numFmtId="0" fontId="7" fillId="5" borderId="5" xfId="0" applyNumberFormat="1" applyFont="1" applyFill="1" applyBorder="1" applyAlignment="1">
      <alignment horizontal="center"/>
    </xf>
    <xf numFmtId="0" fontId="5" fillId="0" borderId="5" xfId="0" applyFont="1" applyBorder="1"/>
    <xf numFmtId="4" fontId="5" fillId="4" borderId="5" xfId="0" applyNumberFormat="1" applyFont="1" applyFill="1" applyBorder="1" applyAlignment="1">
      <alignment horizontal="right"/>
    </xf>
    <xf numFmtId="164" fontId="5" fillId="4" borderId="5" xfId="0" applyNumberFormat="1" applyFont="1" applyFill="1" applyBorder="1" applyAlignment="1">
      <alignment horizontal="right"/>
    </xf>
    <xf numFmtId="0" fontId="7" fillId="3" borderId="5" xfId="0" applyFont="1" applyFill="1" applyBorder="1" applyAlignment="1">
      <alignment horizontal="left"/>
    </xf>
    <xf numFmtId="4" fontId="0" fillId="4" borderId="5" xfId="0" applyNumberFormat="1" applyFont="1" applyFill="1" applyBorder="1" applyAlignment="1">
      <alignment horizontal="right"/>
    </xf>
    <xf numFmtId="164" fontId="0" fillId="4" borderId="5" xfId="0" applyNumberFormat="1" applyFont="1" applyFill="1" applyBorder="1" applyAlignment="1">
      <alignment horizontal="right"/>
    </xf>
    <xf numFmtId="0" fontId="0" fillId="0" borderId="2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5" fillId="0" borderId="0" xfId="0" applyFont="1"/>
    <xf numFmtId="164" fontId="11" fillId="5" borderId="5" xfId="0" applyNumberFormat="1" applyFont="1" applyFill="1" applyBorder="1" applyAlignment="1">
      <alignment horizontal="right"/>
    </xf>
    <xf numFmtId="4" fontId="11" fillId="5" borderId="5" xfId="0" applyNumberFormat="1" applyFont="1" applyFill="1" applyBorder="1" applyAlignment="1">
      <alignment horizontal="right"/>
    </xf>
    <xf numFmtId="0" fontId="11" fillId="5" borderId="5" xfId="0" applyNumberFormat="1" applyFont="1" applyFill="1" applyBorder="1"/>
    <xf numFmtId="0" fontId="8" fillId="2" borderId="5" xfId="0" applyFont="1" applyFill="1" applyBorder="1" applyAlignment="1">
      <alignment horizontal="center"/>
    </xf>
    <xf numFmtId="164" fontId="9" fillId="0" borderId="5" xfId="0" applyNumberFormat="1" applyFont="1" applyFill="1" applyBorder="1" applyAlignment="1">
      <alignment horizontal="right"/>
    </xf>
    <xf numFmtId="0" fontId="0" fillId="0" borderId="5" xfId="0" applyFill="1" applyBorder="1"/>
    <xf numFmtId="0" fontId="10" fillId="0" borderId="5" xfId="0" applyNumberFormat="1" applyFont="1" applyFill="1" applyBorder="1"/>
    <xf numFmtId="4" fontId="10" fillId="0" borderId="5" xfId="0" applyNumberFormat="1" applyFont="1" applyFill="1" applyBorder="1" applyAlignment="1">
      <alignment horizontal="right"/>
    </xf>
    <xf numFmtId="164" fontId="10" fillId="0" borderId="5" xfId="0" applyNumberFormat="1" applyFont="1" applyFill="1" applyBorder="1" applyAlignment="1">
      <alignment horizontal="right"/>
    </xf>
    <xf numFmtId="0" fontId="9" fillId="0" borderId="5" xfId="0" applyNumberFormat="1" applyFont="1" applyFill="1" applyBorder="1"/>
    <xf numFmtId="4" fontId="9" fillId="0" borderId="5" xfId="0" applyNumberFormat="1" applyFont="1" applyFill="1" applyBorder="1" applyAlignment="1">
      <alignment horizontal="right"/>
    </xf>
    <xf numFmtId="0" fontId="0" fillId="4" borderId="1" xfId="0" applyNumberFormat="1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7" fillId="4" borderId="1" xfId="0" applyNumberFormat="1" applyFont="1" applyFill="1" applyBorder="1" applyAlignment="1">
      <alignment horizontal="center"/>
    </xf>
    <xf numFmtId="0" fontId="17" fillId="0" borderId="0" xfId="0" applyFont="1"/>
    <xf numFmtId="0" fontId="16" fillId="8" borderId="5" xfId="0" applyNumberFormat="1" applyFont="1" applyFill="1" applyBorder="1"/>
    <xf numFmtId="4" fontId="16" fillId="8" borderId="5" xfId="0" applyNumberFormat="1" applyFont="1" applyFill="1" applyBorder="1" applyAlignment="1">
      <alignment horizontal="right"/>
    </xf>
    <xf numFmtId="164" fontId="16" fillId="8" borderId="5" xfId="0" applyNumberFormat="1" applyFont="1" applyFill="1" applyBorder="1" applyAlignment="1">
      <alignment horizontal="right"/>
    </xf>
    <xf numFmtId="164" fontId="13" fillId="0" borderId="5" xfId="0" applyNumberFormat="1" applyFont="1" applyFill="1" applyBorder="1" applyAlignment="1">
      <alignment horizontal="right"/>
    </xf>
    <xf numFmtId="0" fontId="14" fillId="0" borderId="5" xfId="0" applyNumberFormat="1" applyFont="1" applyFill="1" applyBorder="1"/>
    <xf numFmtId="4" fontId="14" fillId="0" borderId="5" xfId="0" applyNumberFormat="1" applyFont="1" applyFill="1" applyBorder="1" applyAlignment="1">
      <alignment horizontal="right"/>
    </xf>
    <xf numFmtId="164" fontId="14" fillId="0" borderId="5" xfId="0" applyNumberFormat="1" applyFont="1" applyFill="1" applyBorder="1" applyAlignment="1">
      <alignment horizontal="right"/>
    </xf>
    <xf numFmtId="0" fontId="13" fillId="0" borderId="5" xfId="0" applyNumberFormat="1" applyFont="1" applyFill="1" applyBorder="1"/>
    <xf numFmtId="4" fontId="13" fillId="0" borderId="5" xfId="0" applyNumberFormat="1" applyFont="1" applyFill="1" applyBorder="1" applyAlignment="1">
      <alignment horizontal="right"/>
    </xf>
    <xf numFmtId="0" fontId="20" fillId="2" borderId="5" xfId="0" applyFont="1" applyFill="1" applyBorder="1" applyAlignment="1">
      <alignment horizontal="center"/>
    </xf>
    <xf numFmtId="0" fontId="21" fillId="4" borderId="1" xfId="0" applyNumberFormat="1" applyFont="1" applyFill="1" applyBorder="1" applyAlignment="1">
      <alignment horizontal="center"/>
    </xf>
    <xf numFmtId="0" fontId="21" fillId="0" borderId="0" xfId="0" applyFont="1"/>
    <xf numFmtId="0" fontId="19" fillId="3" borderId="5" xfId="0" applyFont="1" applyFill="1" applyBorder="1" applyAlignment="1">
      <alignment horizontal="center"/>
    </xf>
    <xf numFmtId="0" fontId="18" fillId="0" borderId="5" xfId="0" applyFont="1" applyBorder="1"/>
    <xf numFmtId="4" fontId="18" fillId="4" borderId="5" xfId="0" applyNumberFormat="1" applyFont="1" applyFill="1" applyBorder="1" applyAlignment="1">
      <alignment horizontal="right"/>
    </xf>
    <xf numFmtId="164" fontId="18" fillId="4" borderId="5" xfId="0" applyNumberFormat="1" applyFont="1" applyFill="1" applyBorder="1" applyAlignment="1">
      <alignment horizontal="right"/>
    </xf>
    <xf numFmtId="0" fontId="19" fillId="5" borderId="5" xfId="0" applyNumberFormat="1" applyFont="1" applyFill="1" applyBorder="1"/>
    <xf numFmtId="4" fontId="19" fillId="5" borderId="5" xfId="0" applyNumberFormat="1" applyFont="1" applyFill="1" applyBorder="1" applyAlignment="1">
      <alignment horizontal="right"/>
    </xf>
    <xf numFmtId="164" fontId="19" fillId="5" borderId="5" xfId="0" applyNumberFormat="1" applyFont="1" applyFill="1" applyBorder="1" applyAlignment="1">
      <alignment horizontal="right"/>
    </xf>
    <xf numFmtId="0" fontId="22" fillId="2" borderId="5" xfId="0" applyFont="1" applyFill="1" applyBorder="1" applyAlignment="1">
      <alignment horizontal="center"/>
    </xf>
    <xf numFmtId="0" fontId="26" fillId="4" borderId="1" xfId="0" applyNumberFormat="1" applyFont="1" applyFill="1" applyBorder="1" applyAlignment="1">
      <alignment horizontal="center"/>
    </xf>
    <xf numFmtId="0" fontId="26" fillId="0" borderId="0" xfId="0" applyFont="1"/>
    <xf numFmtId="0" fontId="23" fillId="5" borderId="5" xfId="0" applyNumberFormat="1" applyFont="1" applyFill="1" applyBorder="1"/>
    <xf numFmtId="4" fontId="23" fillId="5" borderId="5" xfId="0" applyNumberFormat="1" applyFont="1" applyFill="1" applyBorder="1" applyAlignment="1">
      <alignment horizontal="right"/>
    </xf>
    <xf numFmtId="164" fontId="23" fillId="5" borderId="5" xfId="0" applyNumberFormat="1" applyFont="1" applyFill="1" applyBorder="1" applyAlignment="1">
      <alignment horizontal="right"/>
    </xf>
    <xf numFmtId="164" fontId="24" fillId="0" borderId="5" xfId="0" applyNumberFormat="1" applyFont="1" applyFill="1" applyBorder="1" applyAlignment="1">
      <alignment horizontal="right"/>
    </xf>
    <xf numFmtId="0" fontId="25" fillId="0" borderId="5" xfId="0" applyNumberFormat="1" applyFont="1" applyFill="1" applyBorder="1"/>
    <xf numFmtId="4" fontId="25" fillId="0" borderId="5" xfId="0" applyNumberFormat="1" applyFont="1" applyFill="1" applyBorder="1" applyAlignment="1">
      <alignment horizontal="right"/>
    </xf>
    <xf numFmtId="164" fontId="25" fillId="0" borderId="5" xfId="0" applyNumberFormat="1" applyFont="1" applyFill="1" applyBorder="1" applyAlignment="1">
      <alignment horizontal="right"/>
    </xf>
    <xf numFmtId="0" fontId="24" fillId="0" borderId="5" xfId="0" applyNumberFormat="1" applyFont="1" applyFill="1" applyBorder="1"/>
    <xf numFmtId="4" fontId="24" fillId="0" borderId="5" xfId="0" applyNumberFormat="1" applyFont="1" applyFill="1" applyBorder="1" applyAlignment="1">
      <alignment horizontal="right"/>
    </xf>
    <xf numFmtId="4" fontId="1" fillId="0" borderId="5" xfId="0" applyNumberFormat="1" applyFont="1" applyFill="1" applyBorder="1" applyAlignment="1">
      <alignment horizontal="right"/>
    </xf>
    <xf numFmtId="166" fontId="25" fillId="0" borderId="5" xfId="0" applyNumberFormat="1" applyFont="1" applyFill="1" applyBorder="1" applyAlignment="1">
      <alignment horizontal="right"/>
    </xf>
    <xf numFmtId="166" fontId="0" fillId="0" borderId="5" xfId="0" applyNumberFormat="1" applyFill="1" applyBorder="1"/>
    <xf numFmtId="166" fontId="24" fillId="0" borderId="5" xfId="0" applyNumberFormat="1" applyFont="1" applyFill="1" applyBorder="1" applyAlignment="1">
      <alignment horizontal="right"/>
    </xf>
    <xf numFmtId="0" fontId="30" fillId="4" borderId="1" xfId="0" applyNumberFormat="1" applyFont="1" applyFill="1" applyBorder="1" applyAlignment="1">
      <alignment horizontal="center"/>
    </xf>
    <xf numFmtId="0" fontId="30" fillId="0" borderId="0" xfId="0" applyFont="1"/>
    <xf numFmtId="0" fontId="27" fillId="7" borderId="5" xfId="0" applyFont="1" applyFill="1" applyBorder="1" applyAlignment="1">
      <alignment horizontal="center"/>
    </xf>
    <xf numFmtId="0" fontId="27" fillId="9" borderId="5" xfId="0" applyNumberFormat="1" applyFont="1" applyFill="1" applyBorder="1" applyAlignment="1">
      <alignment horizontal="left"/>
    </xf>
    <xf numFmtId="0" fontId="28" fillId="8" borderId="5" xfId="0" applyNumberFormat="1" applyFont="1" applyFill="1" applyBorder="1" applyAlignment="1">
      <alignment horizontal="left"/>
    </xf>
    <xf numFmtId="4" fontId="28" fillId="8" borderId="5" xfId="0" applyNumberFormat="1" applyFont="1" applyFill="1" applyBorder="1" applyAlignment="1">
      <alignment horizontal="right"/>
    </xf>
    <xf numFmtId="164" fontId="28" fillId="8" borderId="5" xfId="0" applyNumberFormat="1" applyFont="1" applyFill="1" applyBorder="1" applyAlignment="1">
      <alignment horizontal="right"/>
    </xf>
    <xf numFmtId="0" fontId="27" fillId="10" borderId="5" xfId="0" applyNumberFormat="1" applyFont="1" applyFill="1" applyBorder="1" applyAlignment="1">
      <alignment horizontal="left"/>
    </xf>
    <xf numFmtId="4" fontId="27" fillId="10" borderId="5" xfId="0" applyNumberFormat="1" applyFont="1" applyFill="1" applyBorder="1" applyAlignment="1">
      <alignment horizontal="right"/>
    </xf>
    <xf numFmtId="164" fontId="27" fillId="10" borderId="5" xfId="0" applyNumberFormat="1" applyFont="1" applyFill="1" applyBorder="1" applyAlignment="1">
      <alignment horizontal="right"/>
    </xf>
    <xf numFmtId="0" fontId="29" fillId="11" borderId="5" xfId="0" applyNumberFormat="1" applyFont="1" applyFill="1" applyBorder="1" applyAlignment="1">
      <alignment horizontal="left"/>
    </xf>
    <xf numFmtId="4" fontId="29" fillId="11" borderId="5" xfId="0" applyNumberFormat="1" applyFont="1" applyFill="1" applyBorder="1" applyAlignment="1">
      <alignment horizontal="right"/>
    </xf>
    <xf numFmtId="164" fontId="29" fillId="11" borderId="5" xfId="0" applyNumberFormat="1" applyFont="1" applyFill="1" applyBorder="1" applyAlignment="1">
      <alignment horizontal="right"/>
    </xf>
    <xf numFmtId="164" fontId="27" fillId="12" borderId="5" xfId="0" applyNumberFormat="1" applyFont="1" applyFill="1" applyBorder="1" applyAlignment="1">
      <alignment horizontal="right"/>
    </xf>
    <xf numFmtId="0" fontId="27" fillId="6" borderId="5" xfId="0" applyNumberFormat="1" applyFont="1" applyFill="1" applyBorder="1" applyAlignment="1">
      <alignment horizontal="left"/>
    </xf>
    <xf numFmtId="4" fontId="27" fillId="6" borderId="5" xfId="0" applyNumberFormat="1" applyFont="1" applyFill="1" applyBorder="1" applyAlignment="1">
      <alignment horizontal="right"/>
    </xf>
    <xf numFmtId="164" fontId="27" fillId="6" borderId="5" xfId="0" applyNumberFormat="1" applyFont="1" applyFill="1" applyBorder="1" applyAlignment="1">
      <alignment horizontal="right"/>
    </xf>
    <xf numFmtId="0" fontId="27" fillId="12" borderId="5" xfId="0" applyNumberFormat="1" applyFont="1" applyFill="1" applyBorder="1" applyAlignment="1">
      <alignment horizontal="left"/>
    </xf>
    <xf numFmtId="4" fontId="27" fillId="12" borderId="5" xfId="0" applyNumberFormat="1" applyFont="1" applyFill="1" applyBorder="1" applyAlignment="1">
      <alignment horizontal="right"/>
    </xf>
    <xf numFmtId="164" fontId="27" fillId="4" borderId="5" xfId="0" applyNumberFormat="1" applyFont="1" applyFill="1" applyBorder="1" applyAlignment="1">
      <alignment horizontal="right"/>
    </xf>
    <xf numFmtId="0" fontId="0" fillId="4" borderId="5" xfId="0" applyNumberFormat="1" applyFont="1" applyFill="1" applyBorder="1" applyAlignment="1">
      <alignment horizontal="left"/>
    </xf>
    <xf numFmtId="0" fontId="27" fillId="4" borderId="5" xfId="0" applyNumberFormat="1" applyFont="1" applyFill="1" applyBorder="1" applyAlignment="1">
      <alignment horizontal="left"/>
    </xf>
    <xf numFmtId="4" fontId="27" fillId="4" borderId="5" xfId="0" applyNumberFormat="1" applyFont="1" applyFill="1" applyBorder="1" applyAlignment="1">
      <alignment horizontal="right"/>
    </xf>
    <xf numFmtId="0" fontId="0" fillId="4" borderId="5" xfId="0" applyNumberFormat="1" applyFont="1" applyFill="1" applyBorder="1" applyAlignment="1">
      <alignment horizontal="left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1"/>
  <sheetViews>
    <sheetView tabSelected="1" zoomScaleNormal="100" workbookViewId="0">
      <selection activeCell="AA39" sqref="AA39"/>
    </sheetView>
  </sheetViews>
  <sheetFormatPr defaultRowHeight="14.4" x14ac:dyDescent="0.3"/>
  <cols>
    <col min="6" max="6" width="11.6640625" customWidth="1"/>
    <col min="7" max="7" width="2.88671875" customWidth="1"/>
    <col min="8" max="9" width="8.88671875" hidden="1" customWidth="1"/>
    <col min="10" max="10" width="0.88671875" customWidth="1"/>
    <col min="11" max="12" width="8.88671875" hidden="1" customWidth="1"/>
    <col min="19" max="22" width="5.21875" customWidth="1"/>
  </cols>
  <sheetData>
    <row r="1" spans="1:25" x14ac:dyDescent="0.3">
      <c r="A1" s="24" t="s">
        <v>0</v>
      </c>
      <c r="B1" s="24"/>
      <c r="C1" s="24"/>
      <c r="D1" s="24"/>
      <c r="E1" s="24"/>
      <c r="F1" s="24"/>
    </row>
    <row r="2" spans="1:25" x14ac:dyDescent="0.3">
      <c r="A2" s="12" t="s">
        <v>1</v>
      </c>
      <c r="B2" s="12"/>
      <c r="C2" s="13"/>
      <c r="D2" s="14"/>
      <c r="E2" s="15"/>
      <c r="F2" s="15"/>
    </row>
    <row r="3" spans="1:25" x14ac:dyDescent="0.3">
      <c r="A3" s="16" t="s">
        <v>2</v>
      </c>
      <c r="B3" s="16"/>
    </row>
    <row r="4" spans="1:25" x14ac:dyDescent="0.3">
      <c r="A4" s="16" t="s">
        <v>3</v>
      </c>
      <c r="B4" s="16"/>
    </row>
    <row r="5" spans="1:25" x14ac:dyDescent="0.3">
      <c r="A5" s="16" t="s">
        <v>4</v>
      </c>
      <c r="B5" s="16"/>
    </row>
    <row r="6" spans="1:25" s="4" customFormat="1" ht="18" x14ac:dyDescent="0.35">
      <c r="A6" s="29" t="s">
        <v>246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Y6" s="18"/>
    </row>
    <row r="7" spans="1:25" ht="15.6" x14ac:dyDescent="0.3">
      <c r="A7" s="31" t="s">
        <v>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</row>
    <row r="8" spans="1:25" x14ac:dyDescent="0.3">
      <c r="A8" s="33" t="s">
        <v>6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</row>
    <row r="9" spans="1:25" x14ac:dyDescent="0.3">
      <c r="A9" s="36" t="s">
        <v>247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</row>
    <row r="10" spans="1:25" x14ac:dyDescent="0.3">
      <c r="A10" s="36" t="s">
        <v>248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</row>
    <row r="14" spans="1:25" ht="22.2" customHeight="1" x14ac:dyDescent="0.3">
      <c r="A14" s="35" t="s">
        <v>7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35" t="s">
        <v>8</v>
      </c>
      <c r="N14" s="28"/>
      <c r="O14" s="35" t="s">
        <v>9</v>
      </c>
      <c r="P14" s="28"/>
      <c r="Q14" s="35" t="s">
        <v>10</v>
      </c>
      <c r="R14" s="28"/>
      <c r="S14" s="35" t="s">
        <v>11</v>
      </c>
      <c r="T14" s="28"/>
      <c r="U14" s="35" t="s">
        <v>12</v>
      </c>
      <c r="V14" s="28"/>
    </row>
    <row r="15" spans="1:25" x14ac:dyDescent="0.3">
      <c r="A15" s="43" t="s">
        <v>13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38" t="s">
        <v>14</v>
      </c>
      <c r="N15" s="28"/>
      <c r="O15" s="38" t="s">
        <v>15</v>
      </c>
      <c r="P15" s="28"/>
      <c r="Q15" s="38" t="s">
        <v>16</v>
      </c>
      <c r="R15" s="28"/>
      <c r="S15" s="38" t="s">
        <v>17</v>
      </c>
      <c r="T15" s="28"/>
      <c r="U15" s="38" t="s">
        <v>18</v>
      </c>
      <c r="V15" s="28"/>
    </row>
    <row r="16" spans="1:25" s="19" customFormat="1" x14ac:dyDescent="0.3">
      <c r="A16" s="39" t="s">
        <v>19</v>
      </c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1">
        <v>1046716.62</v>
      </c>
      <c r="N16" s="40"/>
      <c r="O16" s="41">
        <v>1302500</v>
      </c>
      <c r="P16" s="40"/>
      <c r="Q16" s="41">
        <v>1236941.1000000001</v>
      </c>
      <c r="R16" s="40"/>
      <c r="S16" s="42">
        <v>118.17</v>
      </c>
      <c r="T16" s="40"/>
      <c r="U16" s="42">
        <v>94.97</v>
      </c>
      <c r="V16" s="40"/>
    </row>
    <row r="17" spans="1:22" s="19" customFormat="1" x14ac:dyDescent="0.3">
      <c r="A17" s="39" t="s">
        <v>20</v>
      </c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1">
        <v>0</v>
      </c>
      <c r="N17" s="40"/>
      <c r="O17" s="41">
        <v>0</v>
      </c>
      <c r="P17" s="40"/>
      <c r="Q17" s="41">
        <v>0</v>
      </c>
      <c r="R17" s="40"/>
      <c r="S17" s="42" t="s">
        <v>6</v>
      </c>
      <c r="T17" s="40"/>
      <c r="U17" s="42" t="s">
        <v>6</v>
      </c>
      <c r="V17" s="40"/>
    </row>
    <row r="18" spans="1:22" x14ac:dyDescent="0.3">
      <c r="A18" s="44" t="s">
        <v>21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45">
        <v>1046716.62</v>
      </c>
      <c r="N18" s="28"/>
      <c r="O18" s="45">
        <v>1302500</v>
      </c>
      <c r="P18" s="28"/>
      <c r="Q18" s="45">
        <v>1236941.1000000001</v>
      </c>
      <c r="R18" s="28"/>
      <c r="S18" s="46">
        <v>118.17</v>
      </c>
      <c r="T18" s="28"/>
      <c r="U18" s="46">
        <v>94.97</v>
      </c>
      <c r="V18" s="28"/>
    </row>
    <row r="19" spans="1:22" s="19" customFormat="1" x14ac:dyDescent="0.3">
      <c r="A19" s="39" t="s">
        <v>22</v>
      </c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1">
        <v>1003245.9</v>
      </c>
      <c r="N19" s="40"/>
      <c r="O19" s="41">
        <v>1243230.8</v>
      </c>
      <c r="P19" s="40"/>
      <c r="Q19" s="41">
        <v>1172548.6599999999</v>
      </c>
      <c r="R19" s="40"/>
      <c r="S19" s="42">
        <v>116.88</v>
      </c>
      <c r="T19" s="40"/>
      <c r="U19" s="42">
        <v>94.31</v>
      </c>
      <c r="V19" s="40"/>
    </row>
    <row r="20" spans="1:22" s="19" customFormat="1" x14ac:dyDescent="0.3">
      <c r="A20" s="39" t="s">
        <v>23</v>
      </c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1">
        <v>4626.7700000000004</v>
      </c>
      <c r="N20" s="40"/>
      <c r="O20" s="41">
        <v>36783.199999999997</v>
      </c>
      <c r="P20" s="40"/>
      <c r="Q20" s="41">
        <v>31374.74</v>
      </c>
      <c r="R20" s="40"/>
      <c r="S20" s="42">
        <v>678.11</v>
      </c>
      <c r="T20" s="40"/>
      <c r="U20" s="42">
        <v>85.3</v>
      </c>
      <c r="V20" s="40"/>
    </row>
    <row r="21" spans="1:22" x14ac:dyDescent="0.3">
      <c r="A21" s="44" t="s">
        <v>24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45">
        <v>1007872.67</v>
      </c>
      <c r="N21" s="28"/>
      <c r="O21" s="45">
        <v>1280014</v>
      </c>
      <c r="P21" s="28"/>
      <c r="Q21" s="45">
        <v>1203923.3999999999</v>
      </c>
      <c r="R21" s="28"/>
      <c r="S21" s="46">
        <v>119.45</v>
      </c>
      <c r="T21" s="28"/>
      <c r="U21" s="46">
        <v>94.06</v>
      </c>
      <c r="V21" s="28"/>
    </row>
    <row r="22" spans="1:22" x14ac:dyDescent="0.3">
      <c r="A22" s="44" t="s">
        <v>25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45">
        <v>38843.949999999997</v>
      </c>
      <c r="N22" s="28"/>
      <c r="O22" s="45">
        <v>22486</v>
      </c>
      <c r="P22" s="28"/>
      <c r="Q22" s="45">
        <v>33017.699999999997</v>
      </c>
      <c r="R22" s="28"/>
      <c r="S22" s="46">
        <v>85</v>
      </c>
      <c r="T22" s="28"/>
      <c r="U22" s="46">
        <v>146.84</v>
      </c>
      <c r="V22" s="28"/>
    </row>
    <row r="23" spans="1:22" x14ac:dyDescent="0.3">
      <c r="A23" s="43" t="s">
        <v>26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43" t="s">
        <v>6</v>
      </c>
      <c r="N23" s="28"/>
      <c r="O23" s="43" t="s">
        <v>6</v>
      </c>
      <c r="P23" s="28"/>
      <c r="Q23" s="43" t="s">
        <v>6</v>
      </c>
      <c r="R23" s="28"/>
      <c r="S23" s="43" t="s">
        <v>6</v>
      </c>
      <c r="T23" s="28"/>
      <c r="U23" s="43" t="s">
        <v>6</v>
      </c>
      <c r="V23" s="28"/>
    </row>
    <row r="24" spans="1:22" x14ac:dyDescent="0.3">
      <c r="A24" s="44" t="s">
        <v>27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45">
        <v>0</v>
      </c>
      <c r="N24" s="28"/>
      <c r="O24" s="45">
        <v>0</v>
      </c>
      <c r="P24" s="28"/>
      <c r="Q24" s="45">
        <v>0</v>
      </c>
      <c r="R24" s="28"/>
      <c r="S24" s="46">
        <v>0</v>
      </c>
      <c r="T24" s="28"/>
      <c r="U24" s="46">
        <v>0</v>
      </c>
      <c r="V24" s="28"/>
    </row>
    <row r="25" spans="1:22" x14ac:dyDescent="0.3">
      <c r="A25" s="44" t="s">
        <v>28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45">
        <v>28428.1</v>
      </c>
      <c r="N25" s="28"/>
      <c r="O25" s="45">
        <v>28500</v>
      </c>
      <c r="P25" s="28"/>
      <c r="Q25" s="45">
        <v>28428.12</v>
      </c>
      <c r="R25" s="28"/>
      <c r="S25" s="46">
        <v>100</v>
      </c>
      <c r="T25" s="28"/>
      <c r="U25" s="46">
        <v>99.75</v>
      </c>
      <c r="V25" s="28"/>
    </row>
    <row r="26" spans="1:22" x14ac:dyDescent="0.3">
      <c r="A26" s="44" t="s">
        <v>29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45">
        <v>-28428.1</v>
      </c>
      <c r="N26" s="28"/>
      <c r="O26" s="45">
        <v>-28500</v>
      </c>
      <c r="P26" s="28"/>
      <c r="Q26" s="45">
        <v>-28428.12</v>
      </c>
      <c r="R26" s="28"/>
      <c r="S26" s="46">
        <v>100</v>
      </c>
      <c r="T26" s="28"/>
      <c r="U26" s="46">
        <v>99.75</v>
      </c>
      <c r="V26" s="28"/>
    </row>
    <row r="27" spans="1:22" s="10" customFormat="1" ht="28.2" customHeight="1" x14ac:dyDescent="0.3">
      <c r="A27" s="25" t="s">
        <v>249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7"/>
      <c r="N27" s="28"/>
      <c r="O27" s="27"/>
      <c r="P27" s="28"/>
      <c r="Q27" s="27"/>
      <c r="R27" s="28"/>
      <c r="S27" s="27"/>
      <c r="T27" s="28"/>
      <c r="U27" s="27"/>
      <c r="V27" s="28"/>
    </row>
    <row r="28" spans="1:22" x14ac:dyDescent="0.3">
      <c r="A28" s="50" t="s">
        <v>30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51">
        <v>0</v>
      </c>
      <c r="N28" s="48"/>
      <c r="O28" s="51">
        <v>2694</v>
      </c>
      <c r="P28" s="48"/>
      <c r="Q28" s="51">
        <v>2694</v>
      </c>
      <c r="R28" s="48"/>
      <c r="S28" s="47" t="s">
        <v>6</v>
      </c>
      <c r="T28" s="48"/>
      <c r="U28" s="47" t="s">
        <v>6</v>
      </c>
      <c r="V28" s="48"/>
    </row>
    <row r="29" spans="1:22" ht="32.4" customHeight="1" x14ac:dyDescent="0.3">
      <c r="A29" s="49" t="s">
        <v>254</v>
      </c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45">
        <v>-2409.09</v>
      </c>
      <c r="N29" s="28"/>
      <c r="O29" s="45">
        <v>6014</v>
      </c>
      <c r="P29" s="28"/>
      <c r="Q29" s="45">
        <v>6014</v>
      </c>
      <c r="R29" s="28"/>
      <c r="S29" s="46">
        <v>0</v>
      </c>
      <c r="T29" s="28"/>
      <c r="U29" s="46">
        <f>+Q29/O29*100</f>
        <v>100</v>
      </c>
      <c r="V29" s="28"/>
    </row>
    <row r="30" spans="1:22" ht="27.6" customHeight="1" x14ac:dyDescent="0.3">
      <c r="A30" s="54" t="s">
        <v>31</v>
      </c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43" t="s">
        <v>6</v>
      </c>
      <c r="N30" s="28"/>
      <c r="O30" s="43" t="s">
        <v>6</v>
      </c>
      <c r="P30" s="28"/>
      <c r="Q30" s="43" t="s">
        <v>6</v>
      </c>
      <c r="R30" s="28"/>
      <c r="S30" s="43" t="s">
        <v>6</v>
      </c>
      <c r="T30" s="28"/>
      <c r="U30" s="43" t="s">
        <v>6</v>
      </c>
      <c r="V30" s="28"/>
    </row>
    <row r="31" spans="1:22" ht="18.600000000000001" customHeight="1" x14ac:dyDescent="0.3">
      <c r="A31" s="44" t="s">
        <v>32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45">
        <f>10415.85+M29</f>
        <v>8006.76</v>
      </c>
      <c r="N31" s="28"/>
      <c r="O31" s="45">
        <v>0</v>
      </c>
      <c r="P31" s="28"/>
      <c r="Q31" s="45">
        <f>4589.58+Q29</f>
        <v>10603.58</v>
      </c>
      <c r="R31" s="28"/>
      <c r="S31" s="52">
        <f>+Q31/M31*100</f>
        <v>132.43284424661161</v>
      </c>
      <c r="T31" s="53"/>
      <c r="U31" s="46">
        <v>0</v>
      </c>
      <c r="V31" s="28"/>
    </row>
  </sheetData>
  <mergeCells count="114">
    <mergeCell ref="U30:V30"/>
    <mergeCell ref="A31:L31"/>
    <mergeCell ref="M31:N31"/>
    <mergeCell ref="O31:P31"/>
    <mergeCell ref="Q31:R31"/>
    <mergeCell ref="S31:T31"/>
    <mergeCell ref="U31:V31"/>
    <mergeCell ref="A30:L30"/>
    <mergeCell ref="M30:N30"/>
    <mergeCell ref="O30:P30"/>
    <mergeCell ref="Q30:R30"/>
    <mergeCell ref="S30:T30"/>
    <mergeCell ref="U28:V28"/>
    <mergeCell ref="A29:L29"/>
    <mergeCell ref="M29:N29"/>
    <mergeCell ref="O29:P29"/>
    <mergeCell ref="Q29:R29"/>
    <mergeCell ref="S29:T29"/>
    <mergeCell ref="U29:V29"/>
    <mergeCell ref="A28:L28"/>
    <mergeCell ref="M28:N28"/>
    <mergeCell ref="O28:P28"/>
    <mergeCell ref="Q28:R28"/>
    <mergeCell ref="S28:T28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6:V16"/>
    <mergeCell ref="A15:L15"/>
    <mergeCell ref="M15:N15"/>
    <mergeCell ref="O15:P15"/>
    <mergeCell ref="Q15:R15"/>
    <mergeCell ref="S15:T15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A1:F1"/>
    <mergeCell ref="A27:L27"/>
    <mergeCell ref="M27:N27"/>
    <mergeCell ref="O27:P27"/>
    <mergeCell ref="Q27:R27"/>
    <mergeCell ref="S27:T27"/>
    <mergeCell ref="U27:V27"/>
    <mergeCell ref="A6:U6"/>
    <mergeCell ref="A7:U7"/>
    <mergeCell ref="A8:U8"/>
    <mergeCell ref="A14:L14"/>
    <mergeCell ref="M14:N14"/>
    <mergeCell ref="O14:P14"/>
    <mergeCell ref="Q14:R14"/>
    <mergeCell ref="S14:T14"/>
    <mergeCell ref="U14:V14"/>
    <mergeCell ref="A9:U9"/>
    <mergeCell ref="A10:U10"/>
    <mergeCell ref="U15:V15"/>
    <mergeCell ref="A16:L16"/>
    <mergeCell ref="M16:N16"/>
    <mergeCell ref="O16:P16"/>
    <mergeCell ref="Q16:R16"/>
    <mergeCell ref="S16:T16"/>
  </mergeCells>
  <pageMargins left="0.7" right="0.7" top="0.75" bottom="0.75" header="0.3" footer="0.3"/>
  <pageSetup paperSize="9" scale="6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6"/>
  <sheetViews>
    <sheetView zoomScaleNormal="100" workbookViewId="0">
      <selection activeCell="A10" sqref="A10:V10"/>
    </sheetView>
  </sheetViews>
  <sheetFormatPr defaultRowHeight="14.4" x14ac:dyDescent="0.3"/>
  <cols>
    <col min="8" max="8" width="5.109375" customWidth="1"/>
    <col min="9" max="9" width="4.33203125" customWidth="1"/>
    <col min="10" max="12" width="1.77734375" customWidth="1"/>
    <col min="13" max="14" width="7.33203125" customWidth="1"/>
    <col min="15" max="18" width="8.77734375" customWidth="1"/>
    <col min="19" max="22" width="5.44140625" customWidth="1"/>
  </cols>
  <sheetData>
    <row r="1" spans="1:22" s="10" customFormat="1" ht="14.4" customHeight="1" x14ac:dyDescent="0.3">
      <c r="A1" s="12" t="s">
        <v>0</v>
      </c>
      <c r="B1" s="16"/>
      <c r="C1" s="1"/>
      <c r="D1" s="2"/>
    </row>
    <row r="2" spans="1:22" s="10" customFormat="1" ht="14.4" customHeight="1" x14ac:dyDescent="0.3">
      <c r="A2" s="12" t="s">
        <v>1</v>
      </c>
      <c r="B2" s="16"/>
      <c r="C2" s="1"/>
      <c r="D2" s="3"/>
    </row>
    <row r="3" spans="1:22" s="10" customFormat="1" ht="14.4" customHeight="1" x14ac:dyDescent="0.3">
      <c r="A3" s="16" t="s">
        <v>2</v>
      </c>
      <c r="B3" s="16"/>
    </row>
    <row r="4" spans="1:22" s="10" customFormat="1" ht="14.4" customHeight="1" x14ac:dyDescent="0.3">
      <c r="A4" s="16" t="s">
        <v>3</v>
      </c>
      <c r="B4" s="16"/>
    </row>
    <row r="5" spans="1:22" s="10" customFormat="1" ht="14.4" customHeight="1" x14ac:dyDescent="0.3">
      <c r="A5" s="16" t="s">
        <v>4</v>
      </c>
      <c r="B5" s="16"/>
    </row>
    <row r="6" spans="1:22" s="10" customFormat="1" ht="14.4" customHeight="1" x14ac:dyDescent="0.3">
      <c r="A6" s="16"/>
      <c r="B6" s="16"/>
    </row>
    <row r="7" spans="1:22" s="17" customFormat="1" ht="15.6" customHeight="1" x14ac:dyDescent="0.3">
      <c r="A7" s="55" t="s">
        <v>247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</row>
    <row r="8" spans="1:22" s="17" customFormat="1" ht="15.6" x14ac:dyDescent="0.3">
      <c r="A8" s="29" t="s">
        <v>13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</row>
    <row r="9" spans="1:22" s="17" customFormat="1" ht="15.6" x14ac:dyDescent="0.3">
      <c r="A9" s="29" t="s">
        <v>33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</row>
    <row r="10" spans="1:22" s="10" customFormat="1" x14ac:dyDescent="0.3">
      <c r="A10" s="33" t="s">
        <v>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</row>
    <row r="12" spans="1:22" s="10" customFormat="1" x14ac:dyDescent="0.3">
      <c r="A12" s="56" t="s">
        <v>7</v>
      </c>
      <c r="B12" s="56"/>
      <c r="C12" s="56"/>
      <c r="D12" s="56"/>
      <c r="E12" s="56"/>
      <c r="F12" s="56"/>
      <c r="G12" s="56"/>
      <c r="H12" s="56"/>
      <c r="I12" s="56"/>
      <c r="J12" s="56"/>
      <c r="K12" s="56"/>
      <c r="L12" s="56"/>
      <c r="M12" s="56" t="s">
        <v>8</v>
      </c>
      <c r="N12" s="56"/>
      <c r="O12" s="56" t="s">
        <v>9</v>
      </c>
      <c r="P12" s="56"/>
      <c r="Q12" s="56" t="s">
        <v>10</v>
      </c>
      <c r="R12" s="56"/>
      <c r="S12" s="56" t="s">
        <v>11</v>
      </c>
      <c r="T12" s="56"/>
      <c r="U12" s="56" t="s">
        <v>12</v>
      </c>
      <c r="V12" s="56"/>
    </row>
    <row r="13" spans="1:22" x14ac:dyDescent="0.3">
      <c r="A13" s="61" t="s">
        <v>13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57" t="s">
        <v>14</v>
      </c>
      <c r="N13" s="28"/>
      <c r="O13" s="57" t="s">
        <v>15</v>
      </c>
      <c r="P13" s="28"/>
      <c r="Q13" s="57" t="s">
        <v>16</v>
      </c>
      <c r="R13" s="28"/>
      <c r="S13" s="57" t="s">
        <v>17</v>
      </c>
      <c r="T13" s="28"/>
      <c r="U13" s="57" t="s">
        <v>18</v>
      </c>
      <c r="V13" s="28"/>
    </row>
    <row r="14" spans="1:22" x14ac:dyDescent="0.3">
      <c r="A14" s="58" t="s">
        <v>19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59">
        <v>1046716.62</v>
      </c>
      <c r="N14" s="28"/>
      <c r="O14" s="59">
        <v>1302500</v>
      </c>
      <c r="P14" s="28"/>
      <c r="Q14" s="59">
        <v>1236941.1000000001</v>
      </c>
      <c r="R14" s="28"/>
      <c r="S14" s="60">
        <v>118.17</v>
      </c>
      <c r="T14" s="28"/>
      <c r="U14" s="60">
        <v>94.97</v>
      </c>
      <c r="V14" s="28"/>
    </row>
    <row r="15" spans="1:22" x14ac:dyDescent="0.3">
      <c r="A15" s="58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59">
        <v>17565.86</v>
      </c>
      <c r="N15" s="28"/>
      <c r="O15" s="59">
        <v>17000</v>
      </c>
      <c r="P15" s="28"/>
      <c r="Q15" s="59">
        <v>14894.5</v>
      </c>
      <c r="R15" s="28"/>
      <c r="S15" s="60">
        <v>84.79</v>
      </c>
      <c r="T15" s="28"/>
      <c r="U15" s="60">
        <v>87.61</v>
      </c>
      <c r="V15" s="28"/>
    </row>
    <row r="16" spans="1:22" x14ac:dyDescent="0.3">
      <c r="A16" s="28" t="s">
        <v>35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62">
        <v>17565.86</v>
      </c>
      <c r="N16" s="28"/>
      <c r="O16" s="62" t="s">
        <v>6</v>
      </c>
      <c r="P16" s="28"/>
      <c r="Q16" s="62">
        <v>14894.5</v>
      </c>
      <c r="R16" s="28"/>
      <c r="S16" s="63">
        <v>84.79</v>
      </c>
      <c r="T16" s="28"/>
      <c r="U16" s="63">
        <v>0</v>
      </c>
      <c r="V16" s="28"/>
    </row>
    <row r="17" spans="1:22" x14ac:dyDescent="0.3">
      <c r="A17" s="28" t="s">
        <v>36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62">
        <v>17565.86</v>
      </c>
      <c r="N17" s="28"/>
      <c r="O17" s="62" t="s">
        <v>6</v>
      </c>
      <c r="P17" s="28"/>
      <c r="Q17" s="62">
        <v>14894.5</v>
      </c>
      <c r="R17" s="28"/>
      <c r="S17" s="63">
        <v>84.79</v>
      </c>
      <c r="T17" s="28"/>
      <c r="U17" s="63">
        <v>0</v>
      </c>
      <c r="V17" s="28"/>
    </row>
    <row r="18" spans="1:22" x14ac:dyDescent="0.3">
      <c r="A18" s="58" t="s">
        <v>37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59">
        <v>1.72</v>
      </c>
      <c r="N18" s="28"/>
      <c r="O18" s="59">
        <v>0</v>
      </c>
      <c r="P18" s="28"/>
      <c r="Q18" s="59">
        <v>0.37</v>
      </c>
      <c r="R18" s="28"/>
      <c r="S18" s="60">
        <v>21.51</v>
      </c>
      <c r="T18" s="28"/>
      <c r="U18" s="60">
        <v>0</v>
      </c>
      <c r="V18" s="28"/>
    </row>
    <row r="19" spans="1:22" x14ac:dyDescent="0.3">
      <c r="A19" s="28" t="s">
        <v>38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62">
        <v>1.72</v>
      </c>
      <c r="N19" s="28"/>
      <c r="O19" s="62" t="s">
        <v>6</v>
      </c>
      <c r="P19" s="28"/>
      <c r="Q19" s="62">
        <v>0.37</v>
      </c>
      <c r="R19" s="28"/>
      <c r="S19" s="63">
        <v>21.51</v>
      </c>
      <c r="T19" s="28"/>
      <c r="U19" s="63">
        <v>0</v>
      </c>
      <c r="V19" s="28"/>
    </row>
    <row r="20" spans="1:22" x14ac:dyDescent="0.3">
      <c r="A20" s="28" t="s">
        <v>39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62">
        <v>1.72</v>
      </c>
      <c r="N20" s="28"/>
      <c r="O20" s="62" t="s">
        <v>6</v>
      </c>
      <c r="P20" s="28"/>
      <c r="Q20" s="62">
        <v>0.37</v>
      </c>
      <c r="R20" s="28"/>
      <c r="S20" s="63">
        <v>21.51</v>
      </c>
      <c r="T20" s="28"/>
      <c r="U20" s="63">
        <v>0</v>
      </c>
      <c r="V20" s="28"/>
    </row>
    <row r="21" spans="1:22" x14ac:dyDescent="0.3">
      <c r="A21" s="58" t="s">
        <v>40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59">
        <v>149289.4</v>
      </c>
      <c r="N21" s="28"/>
      <c r="O21" s="59">
        <v>198550</v>
      </c>
      <c r="P21" s="28"/>
      <c r="Q21" s="59">
        <v>169662.3</v>
      </c>
      <c r="R21" s="28"/>
      <c r="S21" s="60">
        <v>113.65</v>
      </c>
      <c r="T21" s="28"/>
      <c r="U21" s="60">
        <v>85.45</v>
      </c>
      <c r="V21" s="28"/>
    </row>
    <row r="22" spans="1:22" x14ac:dyDescent="0.3">
      <c r="A22" s="28" t="s">
        <v>41</v>
      </c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62">
        <v>149289.4</v>
      </c>
      <c r="N22" s="28"/>
      <c r="O22" s="62" t="s">
        <v>6</v>
      </c>
      <c r="P22" s="28"/>
      <c r="Q22" s="62">
        <v>169662.3</v>
      </c>
      <c r="R22" s="28"/>
      <c r="S22" s="63">
        <v>113.65</v>
      </c>
      <c r="T22" s="28"/>
      <c r="U22" s="63">
        <v>0</v>
      </c>
      <c r="V22" s="28"/>
    </row>
    <row r="23" spans="1:22" x14ac:dyDescent="0.3">
      <c r="A23" s="28" t="s">
        <v>42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62">
        <v>149289.4</v>
      </c>
      <c r="N23" s="28"/>
      <c r="O23" s="62" t="s">
        <v>6</v>
      </c>
      <c r="P23" s="28"/>
      <c r="Q23" s="62">
        <v>169662.3</v>
      </c>
      <c r="R23" s="28"/>
      <c r="S23" s="63">
        <v>113.65</v>
      </c>
      <c r="T23" s="28"/>
      <c r="U23" s="63">
        <v>0</v>
      </c>
      <c r="V23" s="28"/>
    </row>
    <row r="24" spans="1:22" x14ac:dyDescent="0.3">
      <c r="A24" s="58" t="s">
        <v>43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59">
        <v>132217.73000000001</v>
      </c>
      <c r="N24" s="28"/>
      <c r="O24" s="59">
        <v>127500</v>
      </c>
      <c r="P24" s="28"/>
      <c r="Q24" s="59">
        <v>110195.55</v>
      </c>
      <c r="R24" s="28"/>
      <c r="S24" s="60">
        <v>83.34</v>
      </c>
      <c r="T24" s="28"/>
      <c r="U24" s="60">
        <v>86.43</v>
      </c>
      <c r="V24" s="28"/>
    </row>
    <row r="25" spans="1:22" x14ac:dyDescent="0.3">
      <c r="A25" s="28" t="s">
        <v>44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62">
        <v>98308.98</v>
      </c>
      <c r="N25" s="28"/>
      <c r="O25" s="62" t="s">
        <v>6</v>
      </c>
      <c r="P25" s="28"/>
      <c r="Q25" s="62">
        <v>103151.37</v>
      </c>
      <c r="R25" s="28"/>
      <c r="S25" s="63">
        <v>104.93</v>
      </c>
      <c r="T25" s="28"/>
      <c r="U25" s="63">
        <v>0</v>
      </c>
      <c r="V25" s="28"/>
    </row>
    <row r="26" spans="1:22" x14ac:dyDescent="0.3">
      <c r="A26" s="28" t="s">
        <v>45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62">
        <v>98308.98</v>
      </c>
      <c r="N26" s="28"/>
      <c r="O26" s="62" t="s">
        <v>6</v>
      </c>
      <c r="P26" s="28"/>
      <c r="Q26" s="62">
        <v>103151.37</v>
      </c>
      <c r="R26" s="28"/>
      <c r="S26" s="63">
        <v>104.93</v>
      </c>
      <c r="T26" s="28"/>
      <c r="U26" s="63">
        <v>0</v>
      </c>
      <c r="V26" s="28"/>
    </row>
    <row r="27" spans="1:22" x14ac:dyDescent="0.3">
      <c r="A27" s="28" t="s">
        <v>46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62">
        <v>33908.75</v>
      </c>
      <c r="N27" s="28"/>
      <c r="O27" s="62" t="s">
        <v>6</v>
      </c>
      <c r="P27" s="28"/>
      <c r="Q27" s="62">
        <v>7044.18</v>
      </c>
      <c r="R27" s="28"/>
      <c r="S27" s="63">
        <v>20.77</v>
      </c>
      <c r="T27" s="28"/>
      <c r="U27" s="63">
        <v>0</v>
      </c>
      <c r="V27" s="28"/>
    </row>
    <row r="28" spans="1:22" x14ac:dyDescent="0.3">
      <c r="A28" s="28" t="s">
        <v>47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62">
        <v>31104.98</v>
      </c>
      <c r="N28" s="28"/>
      <c r="O28" s="62" t="s">
        <v>6</v>
      </c>
      <c r="P28" s="28"/>
      <c r="Q28" s="62">
        <v>4787.18</v>
      </c>
      <c r="R28" s="28"/>
      <c r="S28" s="63">
        <v>15.39</v>
      </c>
      <c r="T28" s="28"/>
      <c r="U28" s="63">
        <v>0</v>
      </c>
      <c r="V28" s="28"/>
    </row>
    <row r="29" spans="1:22" x14ac:dyDescent="0.3">
      <c r="A29" s="28" t="s">
        <v>48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62">
        <v>2803.77</v>
      </c>
      <c r="N29" s="28"/>
      <c r="O29" s="62" t="s">
        <v>6</v>
      </c>
      <c r="P29" s="28"/>
      <c r="Q29" s="62">
        <v>2257</v>
      </c>
      <c r="R29" s="28"/>
      <c r="S29" s="63">
        <v>80.5</v>
      </c>
      <c r="T29" s="28"/>
      <c r="U29" s="63">
        <v>0</v>
      </c>
      <c r="V29" s="28"/>
    </row>
    <row r="30" spans="1:22" x14ac:dyDescent="0.3">
      <c r="A30" s="58" t="s">
        <v>49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59">
        <v>747641.91</v>
      </c>
      <c r="N30" s="28"/>
      <c r="O30" s="59">
        <v>959450</v>
      </c>
      <c r="P30" s="28"/>
      <c r="Q30" s="59">
        <v>942188.38</v>
      </c>
      <c r="R30" s="28"/>
      <c r="S30" s="60">
        <v>126.02</v>
      </c>
      <c r="T30" s="28"/>
      <c r="U30" s="60">
        <v>98.2</v>
      </c>
      <c r="V30" s="28"/>
    </row>
    <row r="31" spans="1:22" x14ac:dyDescent="0.3">
      <c r="A31" s="28" t="s">
        <v>50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62">
        <v>747641.91</v>
      </c>
      <c r="N31" s="28"/>
      <c r="O31" s="62" t="s">
        <v>6</v>
      </c>
      <c r="P31" s="28"/>
      <c r="Q31" s="62">
        <v>942188.38</v>
      </c>
      <c r="R31" s="28"/>
      <c r="S31" s="63">
        <v>126.02</v>
      </c>
      <c r="T31" s="28"/>
      <c r="U31" s="63">
        <v>0</v>
      </c>
      <c r="V31" s="28"/>
    </row>
    <row r="32" spans="1:22" x14ac:dyDescent="0.3">
      <c r="A32" s="28" t="s">
        <v>51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62">
        <v>712322.52</v>
      </c>
      <c r="N32" s="28"/>
      <c r="O32" s="62" t="s">
        <v>6</v>
      </c>
      <c r="P32" s="28"/>
      <c r="Q32" s="62">
        <v>892073.69</v>
      </c>
      <c r="R32" s="28"/>
      <c r="S32" s="63">
        <v>125.23</v>
      </c>
      <c r="T32" s="28"/>
      <c r="U32" s="63">
        <v>0</v>
      </c>
      <c r="V32" s="28"/>
    </row>
    <row r="33" spans="1:22" x14ac:dyDescent="0.3">
      <c r="A33" s="28" t="s">
        <v>52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62" t="s">
        <v>6</v>
      </c>
      <c r="N33" s="28"/>
      <c r="O33" s="62" t="s">
        <v>6</v>
      </c>
      <c r="P33" s="28"/>
      <c r="Q33" s="62">
        <v>19937.5</v>
      </c>
      <c r="R33" s="28"/>
      <c r="S33" s="63">
        <v>0</v>
      </c>
      <c r="T33" s="28"/>
      <c r="U33" s="63">
        <v>0</v>
      </c>
      <c r="V33" s="28"/>
    </row>
    <row r="34" spans="1:22" ht="27" customHeight="1" x14ac:dyDescent="0.3">
      <c r="A34" s="64" t="s">
        <v>53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6"/>
      <c r="M34" s="62">
        <v>35319.39</v>
      </c>
      <c r="N34" s="28"/>
      <c r="O34" s="62" t="s">
        <v>6</v>
      </c>
      <c r="P34" s="28"/>
      <c r="Q34" s="62">
        <v>30177.19</v>
      </c>
      <c r="R34" s="28"/>
      <c r="S34" s="63">
        <v>85.44</v>
      </c>
      <c r="T34" s="28"/>
      <c r="U34" s="63">
        <v>0</v>
      </c>
      <c r="V34" s="28"/>
    </row>
    <row r="35" spans="1:22" x14ac:dyDescent="0.3">
      <c r="A35" s="58" t="s">
        <v>22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59">
        <v>1003245.9</v>
      </c>
      <c r="N35" s="28"/>
      <c r="O35" s="59">
        <v>1243230.8</v>
      </c>
      <c r="P35" s="28"/>
      <c r="Q35" s="59">
        <v>1172548.6599999999</v>
      </c>
      <c r="R35" s="28"/>
      <c r="S35" s="60">
        <v>116.88</v>
      </c>
      <c r="T35" s="28"/>
      <c r="U35" s="60">
        <v>94.31</v>
      </c>
      <c r="V35" s="28"/>
    </row>
    <row r="36" spans="1:22" x14ac:dyDescent="0.3">
      <c r="A36" s="58" t="s">
        <v>54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59">
        <v>732818.08</v>
      </c>
      <c r="N36" s="28"/>
      <c r="O36" s="59">
        <v>914530</v>
      </c>
      <c r="P36" s="28"/>
      <c r="Q36" s="59">
        <v>886463.54</v>
      </c>
      <c r="R36" s="28"/>
      <c r="S36" s="60">
        <v>120.97</v>
      </c>
      <c r="T36" s="28"/>
      <c r="U36" s="60">
        <v>96.93</v>
      </c>
      <c r="V36" s="28"/>
    </row>
    <row r="37" spans="1:22" x14ac:dyDescent="0.3">
      <c r="A37" s="28" t="s">
        <v>55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62">
        <v>585307.31999999995</v>
      </c>
      <c r="N37" s="28"/>
      <c r="O37" s="62" t="s">
        <v>6</v>
      </c>
      <c r="P37" s="28"/>
      <c r="Q37" s="62">
        <v>717910.65</v>
      </c>
      <c r="R37" s="28"/>
      <c r="S37" s="63">
        <v>122.66</v>
      </c>
      <c r="T37" s="28"/>
      <c r="U37" s="63">
        <v>0</v>
      </c>
      <c r="V37" s="28"/>
    </row>
    <row r="38" spans="1:22" x14ac:dyDescent="0.3">
      <c r="A38" s="28" t="s">
        <v>56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62">
        <v>585307.31999999995</v>
      </c>
      <c r="N38" s="28"/>
      <c r="O38" s="62" t="s">
        <v>6</v>
      </c>
      <c r="P38" s="28"/>
      <c r="Q38" s="62">
        <v>717910.65</v>
      </c>
      <c r="R38" s="28"/>
      <c r="S38" s="63">
        <v>122.66</v>
      </c>
      <c r="T38" s="28"/>
      <c r="U38" s="63">
        <v>0</v>
      </c>
      <c r="V38" s="28"/>
    </row>
    <row r="39" spans="1:22" x14ac:dyDescent="0.3">
      <c r="A39" s="28" t="s">
        <v>57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62">
        <v>52748.73</v>
      </c>
      <c r="N39" s="28"/>
      <c r="O39" s="62" t="s">
        <v>6</v>
      </c>
      <c r="P39" s="28"/>
      <c r="Q39" s="62">
        <v>55701.61</v>
      </c>
      <c r="R39" s="28"/>
      <c r="S39" s="63">
        <v>105.6</v>
      </c>
      <c r="T39" s="28"/>
      <c r="U39" s="63">
        <v>0</v>
      </c>
      <c r="V39" s="28"/>
    </row>
    <row r="40" spans="1:22" x14ac:dyDescent="0.3">
      <c r="A40" s="28" t="s">
        <v>58</v>
      </c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62">
        <v>52748.73</v>
      </c>
      <c r="N40" s="28"/>
      <c r="O40" s="62" t="s">
        <v>6</v>
      </c>
      <c r="P40" s="28"/>
      <c r="Q40" s="62">
        <v>55701.61</v>
      </c>
      <c r="R40" s="28"/>
      <c r="S40" s="63">
        <v>105.6</v>
      </c>
      <c r="T40" s="28"/>
      <c r="U40" s="63">
        <v>0</v>
      </c>
      <c r="V40" s="28"/>
    </row>
    <row r="41" spans="1:22" x14ac:dyDescent="0.3">
      <c r="A41" s="28" t="s">
        <v>59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62">
        <v>94762.03</v>
      </c>
      <c r="N41" s="28"/>
      <c r="O41" s="62" t="s">
        <v>6</v>
      </c>
      <c r="P41" s="28"/>
      <c r="Q41" s="62">
        <v>112851.28</v>
      </c>
      <c r="R41" s="28"/>
      <c r="S41" s="63">
        <v>119.09</v>
      </c>
      <c r="T41" s="28"/>
      <c r="U41" s="63">
        <v>0</v>
      </c>
      <c r="V41" s="28"/>
    </row>
    <row r="42" spans="1:22" x14ac:dyDescent="0.3">
      <c r="A42" s="28" t="s">
        <v>60</v>
      </c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62">
        <v>94762.03</v>
      </c>
      <c r="N42" s="28"/>
      <c r="O42" s="62" t="s">
        <v>6</v>
      </c>
      <c r="P42" s="28"/>
      <c r="Q42" s="62">
        <v>112851.28</v>
      </c>
      <c r="R42" s="28"/>
      <c r="S42" s="63">
        <v>119.09</v>
      </c>
      <c r="T42" s="28"/>
      <c r="U42" s="63">
        <v>0</v>
      </c>
      <c r="V42" s="28"/>
    </row>
    <row r="43" spans="1:22" x14ac:dyDescent="0.3">
      <c r="A43" s="58" t="s">
        <v>61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59">
        <v>266308.96999999997</v>
      </c>
      <c r="N43" s="28"/>
      <c r="O43" s="59">
        <v>324800.46999999997</v>
      </c>
      <c r="P43" s="28"/>
      <c r="Q43" s="59">
        <v>282306.93</v>
      </c>
      <c r="R43" s="28"/>
      <c r="S43" s="60">
        <v>106.01</v>
      </c>
      <c r="T43" s="28"/>
      <c r="U43" s="60">
        <v>86.92</v>
      </c>
      <c r="V43" s="28"/>
    </row>
    <row r="44" spans="1:22" x14ac:dyDescent="0.3">
      <c r="A44" s="28" t="s">
        <v>62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62">
        <v>41205.42</v>
      </c>
      <c r="N44" s="28"/>
      <c r="O44" s="62" t="s">
        <v>6</v>
      </c>
      <c r="P44" s="28"/>
      <c r="Q44" s="62">
        <v>59517.71</v>
      </c>
      <c r="R44" s="28"/>
      <c r="S44" s="63">
        <v>144.44</v>
      </c>
      <c r="T44" s="28"/>
      <c r="U44" s="63">
        <v>0</v>
      </c>
      <c r="V44" s="28"/>
    </row>
    <row r="45" spans="1:22" x14ac:dyDescent="0.3">
      <c r="A45" s="28" t="s">
        <v>63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62">
        <v>215.1</v>
      </c>
      <c r="N45" s="28"/>
      <c r="O45" s="62" t="s">
        <v>6</v>
      </c>
      <c r="P45" s="28"/>
      <c r="Q45" s="62">
        <v>1746.05</v>
      </c>
      <c r="R45" s="28"/>
      <c r="S45" s="63">
        <v>811.74</v>
      </c>
      <c r="T45" s="28"/>
      <c r="U45" s="63">
        <v>0</v>
      </c>
      <c r="V45" s="28"/>
    </row>
    <row r="46" spans="1:22" x14ac:dyDescent="0.3">
      <c r="A46" s="28" t="s">
        <v>64</v>
      </c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62">
        <v>15999.64</v>
      </c>
      <c r="N46" s="28"/>
      <c r="O46" s="62" t="s">
        <v>6</v>
      </c>
      <c r="P46" s="28"/>
      <c r="Q46" s="62">
        <v>21309.26</v>
      </c>
      <c r="R46" s="28"/>
      <c r="S46" s="63">
        <v>133.19</v>
      </c>
      <c r="T46" s="28"/>
      <c r="U46" s="63">
        <v>0</v>
      </c>
      <c r="V46" s="28"/>
    </row>
    <row r="47" spans="1:22" x14ac:dyDescent="0.3">
      <c r="A47" s="28" t="s">
        <v>65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62">
        <v>2008.1</v>
      </c>
      <c r="N47" s="28"/>
      <c r="O47" s="62" t="s">
        <v>6</v>
      </c>
      <c r="P47" s="28"/>
      <c r="Q47" s="62">
        <v>3315.34</v>
      </c>
      <c r="R47" s="28"/>
      <c r="S47" s="63">
        <v>165.1</v>
      </c>
      <c r="T47" s="28"/>
      <c r="U47" s="63">
        <v>0</v>
      </c>
      <c r="V47" s="28"/>
    </row>
    <row r="48" spans="1:22" x14ac:dyDescent="0.3">
      <c r="A48" s="28" t="s">
        <v>66</v>
      </c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62">
        <v>22982.59</v>
      </c>
      <c r="N48" s="28"/>
      <c r="O48" s="62" t="s">
        <v>6</v>
      </c>
      <c r="P48" s="28"/>
      <c r="Q48" s="62">
        <v>33147.06</v>
      </c>
      <c r="R48" s="28"/>
      <c r="S48" s="63">
        <v>144.22999999999999</v>
      </c>
      <c r="T48" s="28"/>
      <c r="U48" s="63">
        <v>0</v>
      </c>
      <c r="V48" s="28"/>
    </row>
    <row r="49" spans="1:22" x14ac:dyDescent="0.3">
      <c r="A49" s="28" t="s">
        <v>67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62">
        <v>148359.43</v>
      </c>
      <c r="N49" s="28"/>
      <c r="O49" s="62" t="s">
        <v>6</v>
      </c>
      <c r="P49" s="28"/>
      <c r="Q49" s="62">
        <v>156900.38</v>
      </c>
      <c r="R49" s="28"/>
      <c r="S49" s="63">
        <v>105.76</v>
      </c>
      <c r="T49" s="28"/>
      <c r="U49" s="63">
        <v>0</v>
      </c>
      <c r="V49" s="28"/>
    </row>
    <row r="50" spans="1:22" x14ac:dyDescent="0.3">
      <c r="A50" s="28" t="s">
        <v>68</v>
      </c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62">
        <v>20090.64</v>
      </c>
      <c r="N50" s="28"/>
      <c r="O50" s="62" t="s">
        <v>6</v>
      </c>
      <c r="P50" s="28"/>
      <c r="Q50" s="62">
        <v>20671.150000000001</v>
      </c>
      <c r="R50" s="28"/>
      <c r="S50" s="63">
        <v>102.89</v>
      </c>
      <c r="T50" s="28"/>
      <c r="U50" s="63">
        <v>0</v>
      </c>
      <c r="V50" s="28"/>
    </row>
    <row r="51" spans="1:22" x14ac:dyDescent="0.3">
      <c r="A51" s="28" t="s">
        <v>69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62">
        <v>84055.25</v>
      </c>
      <c r="N51" s="28"/>
      <c r="O51" s="62" t="s">
        <v>6</v>
      </c>
      <c r="P51" s="28"/>
      <c r="Q51" s="62">
        <v>94937.12</v>
      </c>
      <c r="R51" s="28"/>
      <c r="S51" s="63">
        <v>112.95</v>
      </c>
      <c r="T51" s="28"/>
      <c r="U51" s="63">
        <v>0</v>
      </c>
      <c r="V51" s="28"/>
    </row>
    <row r="52" spans="1:22" x14ac:dyDescent="0.3">
      <c r="A52" s="28" t="s">
        <v>70</v>
      </c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62">
        <v>39304.25</v>
      </c>
      <c r="N52" s="28"/>
      <c r="O52" s="62" t="s">
        <v>6</v>
      </c>
      <c r="P52" s="28"/>
      <c r="Q52" s="62">
        <v>37325.980000000003</v>
      </c>
      <c r="R52" s="28"/>
      <c r="S52" s="63">
        <v>94.97</v>
      </c>
      <c r="T52" s="28"/>
      <c r="U52" s="63">
        <v>0</v>
      </c>
      <c r="V52" s="28"/>
    </row>
    <row r="53" spans="1:22" x14ac:dyDescent="0.3">
      <c r="A53" s="28" t="s">
        <v>71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62">
        <v>1314.56</v>
      </c>
      <c r="N53" s="28"/>
      <c r="O53" s="62" t="s">
        <v>6</v>
      </c>
      <c r="P53" s="28"/>
      <c r="Q53" s="62">
        <v>1579.47</v>
      </c>
      <c r="R53" s="28"/>
      <c r="S53" s="63">
        <v>120.15</v>
      </c>
      <c r="T53" s="28"/>
      <c r="U53" s="63">
        <v>0</v>
      </c>
      <c r="V53" s="28"/>
    </row>
    <row r="54" spans="1:22" x14ac:dyDescent="0.3">
      <c r="A54" s="28" t="s">
        <v>72</v>
      </c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62">
        <v>2788.43</v>
      </c>
      <c r="N54" s="28"/>
      <c r="O54" s="62" t="s">
        <v>6</v>
      </c>
      <c r="P54" s="28"/>
      <c r="Q54" s="62">
        <v>1367.88</v>
      </c>
      <c r="R54" s="28"/>
      <c r="S54" s="63">
        <v>49.06</v>
      </c>
      <c r="T54" s="28"/>
      <c r="U54" s="63">
        <v>0</v>
      </c>
      <c r="V54" s="28"/>
    </row>
    <row r="55" spans="1:22" x14ac:dyDescent="0.3">
      <c r="A55" s="28" t="s">
        <v>73</v>
      </c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62">
        <v>806.29</v>
      </c>
      <c r="N55" s="28"/>
      <c r="O55" s="62" t="s">
        <v>6</v>
      </c>
      <c r="P55" s="28"/>
      <c r="Q55" s="62">
        <v>1018.78</v>
      </c>
      <c r="R55" s="28"/>
      <c r="S55" s="63">
        <v>126.35</v>
      </c>
      <c r="T55" s="28"/>
      <c r="U55" s="63">
        <v>0</v>
      </c>
      <c r="V55" s="28"/>
    </row>
    <row r="56" spans="1:22" x14ac:dyDescent="0.3">
      <c r="A56" s="28" t="s">
        <v>74</v>
      </c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62">
        <v>66200.72</v>
      </c>
      <c r="N56" s="28"/>
      <c r="O56" s="62" t="s">
        <v>6</v>
      </c>
      <c r="P56" s="28"/>
      <c r="Q56" s="62">
        <v>55537.72</v>
      </c>
      <c r="R56" s="28"/>
      <c r="S56" s="63">
        <v>83.89</v>
      </c>
      <c r="T56" s="28"/>
      <c r="U56" s="63">
        <v>0</v>
      </c>
      <c r="V56" s="28"/>
    </row>
    <row r="57" spans="1:22" x14ac:dyDescent="0.3">
      <c r="A57" s="28" t="s">
        <v>75</v>
      </c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62">
        <v>2985.68</v>
      </c>
      <c r="N57" s="28"/>
      <c r="O57" s="62" t="s">
        <v>6</v>
      </c>
      <c r="P57" s="28"/>
      <c r="Q57" s="62">
        <v>4189.03</v>
      </c>
      <c r="R57" s="28"/>
      <c r="S57" s="63">
        <v>140.30000000000001</v>
      </c>
      <c r="T57" s="28"/>
      <c r="U57" s="63">
        <v>0</v>
      </c>
      <c r="V57" s="28"/>
    </row>
    <row r="58" spans="1:22" x14ac:dyDescent="0.3">
      <c r="A58" s="28" t="s">
        <v>76</v>
      </c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62">
        <v>36577.58</v>
      </c>
      <c r="N58" s="28"/>
      <c r="O58" s="62" t="s">
        <v>6</v>
      </c>
      <c r="P58" s="28"/>
      <c r="Q58" s="62">
        <v>18960.240000000002</v>
      </c>
      <c r="R58" s="28"/>
      <c r="S58" s="63">
        <v>51.84</v>
      </c>
      <c r="T58" s="28"/>
      <c r="U58" s="63">
        <v>0</v>
      </c>
      <c r="V58" s="28"/>
    </row>
    <row r="59" spans="1:22" x14ac:dyDescent="0.3">
      <c r="A59" s="28" t="s">
        <v>77</v>
      </c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  <c r="M59" s="62">
        <v>926.6</v>
      </c>
      <c r="N59" s="28"/>
      <c r="O59" s="62" t="s">
        <v>6</v>
      </c>
      <c r="P59" s="28"/>
      <c r="Q59" s="62" t="s">
        <v>6</v>
      </c>
      <c r="R59" s="28"/>
      <c r="S59" s="63">
        <v>0</v>
      </c>
      <c r="T59" s="28"/>
      <c r="U59" s="63">
        <v>0</v>
      </c>
      <c r="V59" s="28"/>
    </row>
    <row r="60" spans="1:22" x14ac:dyDescent="0.3">
      <c r="A60" s="28" t="s">
        <v>78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62">
        <v>6638.83</v>
      </c>
      <c r="N60" s="28"/>
      <c r="O60" s="62" t="s">
        <v>6</v>
      </c>
      <c r="P60" s="28"/>
      <c r="Q60" s="62">
        <v>8050.04</v>
      </c>
      <c r="R60" s="28"/>
      <c r="S60" s="63">
        <v>121.26</v>
      </c>
      <c r="T60" s="28"/>
      <c r="U60" s="63">
        <v>0</v>
      </c>
      <c r="V60" s="28"/>
    </row>
    <row r="61" spans="1:22" x14ac:dyDescent="0.3">
      <c r="A61" s="28" t="s">
        <v>79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62" t="s">
        <v>6</v>
      </c>
      <c r="N61" s="28"/>
      <c r="O61" s="62" t="s">
        <v>6</v>
      </c>
      <c r="P61" s="28"/>
      <c r="Q61" s="62">
        <v>1524.69</v>
      </c>
      <c r="R61" s="28"/>
      <c r="S61" s="63">
        <v>0</v>
      </c>
      <c r="T61" s="28"/>
      <c r="U61" s="63">
        <v>0</v>
      </c>
      <c r="V61" s="28"/>
    </row>
    <row r="62" spans="1:22" x14ac:dyDescent="0.3">
      <c r="A62" s="28" t="s">
        <v>80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62">
        <v>4884.33</v>
      </c>
      <c r="N62" s="28"/>
      <c r="O62" s="62" t="s">
        <v>6</v>
      </c>
      <c r="P62" s="28"/>
      <c r="Q62" s="62">
        <v>8159.65</v>
      </c>
      <c r="R62" s="28"/>
      <c r="S62" s="63">
        <v>167.06</v>
      </c>
      <c r="T62" s="28"/>
      <c r="U62" s="63">
        <v>0</v>
      </c>
      <c r="V62" s="28"/>
    </row>
    <row r="63" spans="1:22" x14ac:dyDescent="0.3">
      <c r="A63" s="28" t="s">
        <v>81</v>
      </c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62">
        <v>2412.85</v>
      </c>
      <c r="N63" s="28"/>
      <c r="O63" s="62" t="s">
        <v>6</v>
      </c>
      <c r="P63" s="28"/>
      <c r="Q63" s="62">
        <v>3220.39</v>
      </c>
      <c r="R63" s="28"/>
      <c r="S63" s="63">
        <v>133.47</v>
      </c>
      <c r="T63" s="28"/>
      <c r="U63" s="63">
        <v>0</v>
      </c>
      <c r="V63" s="28"/>
    </row>
    <row r="64" spans="1:22" x14ac:dyDescent="0.3">
      <c r="A64" s="28" t="s">
        <v>82</v>
      </c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62">
        <v>10368.959999999999</v>
      </c>
      <c r="N64" s="28"/>
      <c r="O64" s="62" t="s">
        <v>6</v>
      </c>
      <c r="P64" s="28"/>
      <c r="Q64" s="62">
        <v>9597.31</v>
      </c>
      <c r="R64" s="28"/>
      <c r="S64" s="63">
        <v>92.56</v>
      </c>
      <c r="T64" s="28"/>
      <c r="U64" s="63">
        <v>0</v>
      </c>
      <c r="V64" s="28"/>
    </row>
    <row r="65" spans="1:22" x14ac:dyDescent="0.3">
      <c r="A65" s="28" t="s">
        <v>83</v>
      </c>
      <c r="B65" s="28"/>
      <c r="C65" s="28"/>
      <c r="D65" s="28"/>
      <c r="E65" s="28"/>
      <c r="F65" s="28"/>
      <c r="G65" s="28"/>
      <c r="H65" s="28"/>
      <c r="I65" s="28"/>
      <c r="J65" s="28"/>
      <c r="K65" s="28"/>
      <c r="L65" s="28"/>
      <c r="M65" s="62">
        <v>1405.88</v>
      </c>
      <c r="N65" s="28"/>
      <c r="O65" s="62" t="s">
        <v>6</v>
      </c>
      <c r="P65" s="28"/>
      <c r="Q65" s="62">
        <v>1836.37</v>
      </c>
      <c r="R65" s="28"/>
      <c r="S65" s="63">
        <v>130.62</v>
      </c>
      <c r="T65" s="28"/>
      <c r="U65" s="63">
        <v>0</v>
      </c>
      <c r="V65" s="28"/>
    </row>
    <row r="66" spans="1:22" x14ac:dyDescent="0.3">
      <c r="A66" s="28" t="s">
        <v>84</v>
      </c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62">
        <v>10543.4</v>
      </c>
      <c r="N66" s="28"/>
      <c r="O66" s="62" t="s">
        <v>6</v>
      </c>
      <c r="P66" s="28"/>
      <c r="Q66" s="62">
        <v>10351.120000000001</v>
      </c>
      <c r="R66" s="28"/>
      <c r="S66" s="63">
        <v>98.18</v>
      </c>
      <c r="T66" s="28"/>
      <c r="U66" s="63">
        <v>0</v>
      </c>
      <c r="V66" s="28"/>
    </row>
    <row r="67" spans="1:22" x14ac:dyDescent="0.3">
      <c r="A67" s="28" t="s">
        <v>85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62">
        <v>3143.09</v>
      </c>
      <c r="N67" s="28"/>
      <c r="O67" s="62" t="s">
        <v>6</v>
      </c>
      <c r="P67" s="28"/>
      <c r="Q67" s="62">
        <v>2014.95</v>
      </c>
      <c r="R67" s="28"/>
      <c r="S67" s="63">
        <v>64.11</v>
      </c>
      <c r="T67" s="28"/>
      <c r="U67" s="63">
        <v>0</v>
      </c>
      <c r="V67" s="28"/>
    </row>
    <row r="68" spans="1:22" x14ac:dyDescent="0.3">
      <c r="A68" s="28" t="s">
        <v>86</v>
      </c>
      <c r="B68" s="28"/>
      <c r="C68" s="28"/>
      <c r="D68" s="28"/>
      <c r="E68" s="28"/>
      <c r="F68" s="28"/>
      <c r="G68" s="28"/>
      <c r="H68" s="28"/>
      <c r="I68" s="28"/>
      <c r="J68" s="28"/>
      <c r="K68" s="28"/>
      <c r="L68" s="28"/>
      <c r="M68" s="62">
        <v>4790.1400000000003</v>
      </c>
      <c r="N68" s="28"/>
      <c r="O68" s="62" t="s">
        <v>6</v>
      </c>
      <c r="P68" s="28"/>
      <c r="Q68" s="62">
        <v>4784.68</v>
      </c>
      <c r="R68" s="28"/>
      <c r="S68" s="63">
        <v>99.89</v>
      </c>
      <c r="T68" s="28"/>
      <c r="U68" s="63">
        <v>0</v>
      </c>
      <c r="V68" s="28"/>
    </row>
    <row r="69" spans="1:22" x14ac:dyDescent="0.3">
      <c r="A69" s="28" t="s">
        <v>87</v>
      </c>
      <c r="B69" s="28"/>
      <c r="C69" s="28"/>
      <c r="D69" s="28"/>
      <c r="E69" s="28"/>
      <c r="F69" s="28"/>
      <c r="G69" s="28"/>
      <c r="H69" s="28"/>
      <c r="I69" s="28"/>
      <c r="J69" s="28"/>
      <c r="K69" s="28"/>
      <c r="L69" s="28"/>
      <c r="M69" s="62">
        <v>42.6</v>
      </c>
      <c r="N69" s="28"/>
      <c r="O69" s="62" t="s">
        <v>6</v>
      </c>
      <c r="P69" s="28"/>
      <c r="Q69" s="62">
        <v>88.06</v>
      </c>
      <c r="R69" s="28"/>
      <c r="S69" s="63">
        <v>206.71</v>
      </c>
      <c r="T69" s="28"/>
      <c r="U69" s="63">
        <v>0</v>
      </c>
      <c r="V69" s="28"/>
    </row>
    <row r="70" spans="1:22" x14ac:dyDescent="0.3">
      <c r="A70" s="28" t="s">
        <v>88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62">
        <v>2369.9</v>
      </c>
      <c r="N70" s="28"/>
      <c r="O70" s="62" t="s">
        <v>6</v>
      </c>
      <c r="P70" s="28"/>
      <c r="Q70" s="62">
        <v>3358.51</v>
      </c>
      <c r="R70" s="28"/>
      <c r="S70" s="63">
        <v>141.72</v>
      </c>
      <c r="T70" s="28"/>
      <c r="U70" s="63">
        <v>0</v>
      </c>
      <c r="V70" s="28"/>
    </row>
    <row r="71" spans="1:22" x14ac:dyDescent="0.3">
      <c r="A71" s="28" t="s">
        <v>89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62">
        <v>197.67</v>
      </c>
      <c r="N71" s="28"/>
      <c r="O71" s="62" t="s">
        <v>6</v>
      </c>
      <c r="P71" s="28"/>
      <c r="Q71" s="62">
        <v>104.92</v>
      </c>
      <c r="R71" s="28"/>
      <c r="S71" s="63">
        <v>53.08</v>
      </c>
      <c r="T71" s="28"/>
      <c r="U71" s="63">
        <v>0</v>
      </c>
      <c r="V71" s="28"/>
    </row>
    <row r="72" spans="1:22" x14ac:dyDescent="0.3">
      <c r="A72" s="58" t="s">
        <v>90</v>
      </c>
      <c r="B72" s="28"/>
      <c r="C72" s="28"/>
      <c r="D72" s="28"/>
      <c r="E72" s="28"/>
      <c r="F72" s="28"/>
      <c r="G72" s="28"/>
      <c r="H72" s="28"/>
      <c r="I72" s="28"/>
      <c r="J72" s="28"/>
      <c r="K72" s="28"/>
      <c r="L72" s="28"/>
      <c r="M72" s="59">
        <v>4118.84</v>
      </c>
      <c r="N72" s="28"/>
      <c r="O72" s="59">
        <v>3900.33</v>
      </c>
      <c r="P72" s="28"/>
      <c r="Q72" s="59">
        <v>3778.19</v>
      </c>
      <c r="R72" s="28"/>
      <c r="S72" s="60">
        <v>91.73</v>
      </c>
      <c r="T72" s="28"/>
      <c r="U72" s="60">
        <v>96.87</v>
      </c>
      <c r="V72" s="28"/>
    </row>
    <row r="73" spans="1:22" x14ac:dyDescent="0.3">
      <c r="A73" s="28" t="s">
        <v>91</v>
      </c>
      <c r="B73" s="28"/>
      <c r="C73" s="28"/>
      <c r="D73" s="28"/>
      <c r="E73" s="28"/>
      <c r="F73" s="28"/>
      <c r="G73" s="28"/>
      <c r="H73" s="28"/>
      <c r="I73" s="28"/>
      <c r="J73" s="28"/>
      <c r="K73" s="28"/>
      <c r="L73" s="28"/>
      <c r="M73" s="62">
        <v>2232.35</v>
      </c>
      <c r="N73" s="28"/>
      <c r="O73" s="62" t="s">
        <v>6</v>
      </c>
      <c r="P73" s="28"/>
      <c r="Q73" s="62">
        <v>1749.4</v>
      </c>
      <c r="R73" s="28"/>
      <c r="S73" s="63">
        <v>78.37</v>
      </c>
      <c r="T73" s="28"/>
      <c r="U73" s="63">
        <v>0</v>
      </c>
      <c r="V73" s="28"/>
    </row>
    <row r="74" spans="1:22" ht="27.6" customHeight="1" x14ac:dyDescent="0.3">
      <c r="A74" s="64" t="s">
        <v>253</v>
      </c>
      <c r="B74" s="65"/>
      <c r="C74" s="65"/>
      <c r="D74" s="65"/>
      <c r="E74" s="65"/>
      <c r="F74" s="65"/>
      <c r="G74" s="65"/>
      <c r="H74" s="65"/>
      <c r="I74" s="65"/>
      <c r="J74" s="65"/>
      <c r="K74" s="65"/>
      <c r="L74" s="66"/>
      <c r="M74" s="62">
        <v>2232.35</v>
      </c>
      <c r="N74" s="28"/>
      <c r="O74" s="62" t="s">
        <v>6</v>
      </c>
      <c r="P74" s="28"/>
      <c r="Q74" s="62">
        <v>1749.4</v>
      </c>
      <c r="R74" s="28"/>
      <c r="S74" s="63">
        <v>78.37</v>
      </c>
      <c r="T74" s="28"/>
      <c r="U74" s="63">
        <v>0</v>
      </c>
      <c r="V74" s="28"/>
    </row>
    <row r="75" spans="1:22" x14ac:dyDescent="0.3">
      <c r="A75" s="28" t="s">
        <v>92</v>
      </c>
      <c r="B75" s="28"/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62">
        <v>1886.5</v>
      </c>
      <c r="N75" s="28"/>
      <c r="O75" s="62" t="s">
        <v>6</v>
      </c>
      <c r="P75" s="28"/>
      <c r="Q75" s="62">
        <v>2028.79</v>
      </c>
      <c r="R75" s="28"/>
      <c r="S75" s="63">
        <v>107.54</v>
      </c>
      <c r="T75" s="28"/>
      <c r="U75" s="63">
        <v>0</v>
      </c>
      <c r="V75" s="28"/>
    </row>
    <row r="76" spans="1:22" x14ac:dyDescent="0.3">
      <c r="A76" s="28" t="s">
        <v>93</v>
      </c>
      <c r="B76" s="28"/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62">
        <v>1886.5</v>
      </c>
      <c r="N76" s="28"/>
      <c r="O76" s="62" t="s">
        <v>6</v>
      </c>
      <c r="P76" s="28"/>
      <c r="Q76" s="62">
        <v>2028.79</v>
      </c>
      <c r="R76" s="28"/>
      <c r="S76" s="63">
        <v>107.54</v>
      </c>
      <c r="T76" s="28"/>
      <c r="U76" s="63">
        <v>0</v>
      </c>
      <c r="V76" s="28"/>
    </row>
    <row r="77" spans="1:22" x14ac:dyDescent="0.3">
      <c r="A77" s="58" t="s">
        <v>23</v>
      </c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59">
        <v>4626.7700000000004</v>
      </c>
      <c r="N77" s="28"/>
      <c r="O77" s="59">
        <v>36783.199999999997</v>
      </c>
      <c r="P77" s="28"/>
      <c r="Q77" s="59">
        <v>31374.74</v>
      </c>
      <c r="R77" s="28"/>
      <c r="S77" s="60">
        <v>678.11</v>
      </c>
      <c r="T77" s="28"/>
      <c r="U77" s="60">
        <v>85.3</v>
      </c>
      <c r="V77" s="28"/>
    </row>
    <row r="78" spans="1:22" x14ac:dyDescent="0.3">
      <c r="A78" s="58" t="s">
        <v>94</v>
      </c>
      <c r="B78" s="28"/>
      <c r="C78" s="28"/>
      <c r="D78" s="28"/>
      <c r="E78" s="28"/>
      <c r="F78" s="28"/>
      <c r="G78" s="28"/>
      <c r="H78" s="28"/>
      <c r="I78" s="28"/>
      <c r="J78" s="28"/>
      <c r="K78" s="28"/>
      <c r="L78" s="28"/>
      <c r="M78" s="59">
        <v>4626.7700000000004</v>
      </c>
      <c r="N78" s="28"/>
      <c r="O78" s="59">
        <v>36783.199999999997</v>
      </c>
      <c r="P78" s="28"/>
      <c r="Q78" s="59">
        <v>31374.74</v>
      </c>
      <c r="R78" s="28"/>
      <c r="S78" s="60">
        <v>678.11</v>
      </c>
      <c r="T78" s="28"/>
      <c r="U78" s="60">
        <v>85.3</v>
      </c>
      <c r="V78" s="28"/>
    </row>
    <row r="79" spans="1:22" x14ac:dyDescent="0.3">
      <c r="A79" s="28" t="s">
        <v>95</v>
      </c>
      <c r="B79" s="28"/>
      <c r="C79" s="28"/>
      <c r="D79" s="28"/>
      <c r="E79" s="28"/>
      <c r="F79" s="28"/>
      <c r="G79" s="28"/>
      <c r="H79" s="28"/>
      <c r="I79" s="28"/>
      <c r="J79" s="28"/>
      <c r="K79" s="28"/>
      <c r="L79" s="28"/>
      <c r="M79" s="62">
        <v>3457.15</v>
      </c>
      <c r="N79" s="28"/>
      <c r="O79" s="62" t="s">
        <v>6</v>
      </c>
      <c r="P79" s="28"/>
      <c r="Q79" s="62">
        <v>30760.32</v>
      </c>
      <c r="R79" s="28"/>
      <c r="S79" s="63">
        <v>889.76</v>
      </c>
      <c r="T79" s="28"/>
      <c r="U79" s="63">
        <v>0</v>
      </c>
      <c r="V79" s="28"/>
    </row>
    <row r="80" spans="1:22" x14ac:dyDescent="0.3">
      <c r="A80" s="28" t="s">
        <v>96</v>
      </c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62">
        <v>1809.87</v>
      </c>
      <c r="N80" s="28"/>
      <c r="O80" s="62" t="s">
        <v>6</v>
      </c>
      <c r="P80" s="28"/>
      <c r="Q80" s="62">
        <v>4502.2</v>
      </c>
      <c r="R80" s="28"/>
      <c r="S80" s="63">
        <v>248.76</v>
      </c>
      <c r="T80" s="28"/>
      <c r="U80" s="63">
        <v>0</v>
      </c>
      <c r="V80" s="28"/>
    </row>
    <row r="81" spans="1:22" x14ac:dyDescent="0.3">
      <c r="A81" s="28" t="s">
        <v>97</v>
      </c>
      <c r="B81" s="28"/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62" t="s">
        <v>6</v>
      </c>
      <c r="N81" s="28"/>
      <c r="O81" s="62" t="s">
        <v>6</v>
      </c>
      <c r="P81" s="28"/>
      <c r="Q81" s="62">
        <v>599</v>
      </c>
      <c r="R81" s="28"/>
      <c r="S81" s="63">
        <v>0</v>
      </c>
      <c r="T81" s="28"/>
      <c r="U81" s="63">
        <v>0</v>
      </c>
      <c r="V81" s="28"/>
    </row>
    <row r="82" spans="1:22" x14ac:dyDescent="0.3">
      <c r="A82" s="28" t="s">
        <v>98</v>
      </c>
      <c r="B82" s="28"/>
      <c r="C82" s="28"/>
      <c r="D82" s="28"/>
      <c r="E82" s="28"/>
      <c r="F82" s="28"/>
      <c r="G82" s="28"/>
      <c r="H82" s="28"/>
      <c r="I82" s="28"/>
      <c r="J82" s="28"/>
      <c r="K82" s="28"/>
      <c r="L82" s="28"/>
      <c r="M82" s="62">
        <v>1056.81</v>
      </c>
      <c r="N82" s="28"/>
      <c r="O82" s="62" t="s">
        <v>6</v>
      </c>
      <c r="P82" s="28"/>
      <c r="Q82" s="62">
        <v>5721.62</v>
      </c>
      <c r="R82" s="28"/>
      <c r="S82" s="63">
        <v>541.4</v>
      </c>
      <c r="T82" s="28"/>
      <c r="U82" s="63">
        <v>0</v>
      </c>
      <c r="V82" s="28"/>
    </row>
    <row r="83" spans="1:22" x14ac:dyDescent="0.3">
      <c r="A83" s="28" t="s">
        <v>99</v>
      </c>
      <c r="B83" s="28"/>
      <c r="C83" s="28"/>
      <c r="D83" s="28"/>
      <c r="E83" s="28"/>
      <c r="F83" s="28"/>
      <c r="G83" s="28"/>
      <c r="H83" s="28"/>
      <c r="I83" s="28"/>
      <c r="J83" s="28"/>
      <c r="K83" s="28"/>
      <c r="L83" s="28"/>
      <c r="M83" s="62">
        <v>590.48</v>
      </c>
      <c r="N83" s="28"/>
      <c r="O83" s="62" t="s">
        <v>6</v>
      </c>
      <c r="P83" s="28"/>
      <c r="Q83" s="62">
        <v>19937.5</v>
      </c>
      <c r="R83" s="28"/>
      <c r="S83" s="63">
        <v>3376.49</v>
      </c>
      <c r="T83" s="28"/>
      <c r="U83" s="63">
        <v>0</v>
      </c>
      <c r="V83" s="28"/>
    </row>
    <row r="84" spans="1:22" x14ac:dyDescent="0.3">
      <c r="A84" s="28" t="s">
        <v>100</v>
      </c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62">
        <v>1169.6199999999999</v>
      </c>
      <c r="N84" s="28"/>
      <c r="O84" s="62" t="s">
        <v>6</v>
      </c>
      <c r="P84" s="28"/>
      <c r="Q84" s="62">
        <v>614.41999999999996</v>
      </c>
      <c r="R84" s="28"/>
      <c r="S84" s="63">
        <v>52.53</v>
      </c>
      <c r="T84" s="28"/>
      <c r="U84" s="63">
        <v>0</v>
      </c>
      <c r="V84" s="28"/>
    </row>
    <row r="85" spans="1:22" x14ac:dyDescent="0.3">
      <c r="A85" s="28" t="s">
        <v>101</v>
      </c>
      <c r="B85" s="28"/>
      <c r="C85" s="28"/>
      <c r="D85" s="28"/>
      <c r="E85" s="28"/>
      <c r="F85" s="28"/>
      <c r="G85" s="28"/>
      <c r="H85" s="28"/>
      <c r="I85" s="28"/>
      <c r="J85" s="28"/>
      <c r="K85" s="28"/>
      <c r="L85" s="28"/>
      <c r="M85" s="62">
        <v>1169.6199999999999</v>
      </c>
      <c r="N85" s="28"/>
      <c r="O85" s="62" t="s">
        <v>6</v>
      </c>
      <c r="P85" s="28"/>
      <c r="Q85" s="62">
        <v>614.41999999999996</v>
      </c>
      <c r="R85" s="28"/>
      <c r="S85" s="63">
        <v>52.53</v>
      </c>
      <c r="T85" s="28"/>
      <c r="U85" s="63">
        <v>0</v>
      </c>
      <c r="V85" s="28"/>
    </row>
    <row r="86" spans="1:22" x14ac:dyDescent="0.3">
      <c r="A86" s="67" t="s">
        <v>6</v>
      </c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67" t="s">
        <v>6</v>
      </c>
      <c r="N86" s="34"/>
      <c r="O86" s="67" t="s">
        <v>6</v>
      </c>
      <c r="P86" s="34"/>
      <c r="Q86" s="67" t="s">
        <v>6</v>
      </c>
      <c r="R86" s="34"/>
      <c r="S86" s="67" t="s">
        <v>6</v>
      </c>
      <c r="T86" s="34"/>
      <c r="U86" s="67" t="s">
        <v>6</v>
      </c>
      <c r="V86" s="34"/>
    </row>
  </sheetData>
  <mergeCells count="454">
    <mergeCell ref="U85:V85"/>
    <mergeCell ref="A86:L86"/>
    <mergeCell ref="M86:N86"/>
    <mergeCell ref="O86:P86"/>
    <mergeCell ref="Q86:R86"/>
    <mergeCell ref="S86:T86"/>
    <mergeCell ref="U86:V86"/>
    <mergeCell ref="A85:L85"/>
    <mergeCell ref="M85:N85"/>
    <mergeCell ref="O85:P85"/>
    <mergeCell ref="Q85:R85"/>
    <mergeCell ref="S85:T85"/>
    <mergeCell ref="U83:V83"/>
    <mergeCell ref="A84:L84"/>
    <mergeCell ref="M84:N84"/>
    <mergeCell ref="O84:P84"/>
    <mergeCell ref="Q84:R84"/>
    <mergeCell ref="S84:T84"/>
    <mergeCell ref="U84:V84"/>
    <mergeCell ref="A83:L83"/>
    <mergeCell ref="M83:N83"/>
    <mergeCell ref="O83:P83"/>
    <mergeCell ref="Q83:R83"/>
    <mergeCell ref="S83:T83"/>
    <mergeCell ref="U81:V81"/>
    <mergeCell ref="A82:L82"/>
    <mergeCell ref="M82:N82"/>
    <mergeCell ref="O82:P82"/>
    <mergeCell ref="Q82:R82"/>
    <mergeCell ref="S82:T82"/>
    <mergeCell ref="U82:V82"/>
    <mergeCell ref="A81:L81"/>
    <mergeCell ref="M81:N81"/>
    <mergeCell ref="O81:P81"/>
    <mergeCell ref="Q81:R81"/>
    <mergeCell ref="S81:T81"/>
    <mergeCell ref="U79:V79"/>
    <mergeCell ref="A80:L80"/>
    <mergeCell ref="M80:N80"/>
    <mergeCell ref="O80:P80"/>
    <mergeCell ref="Q80:R80"/>
    <mergeCell ref="S80:T80"/>
    <mergeCell ref="U80:V80"/>
    <mergeCell ref="A79:L79"/>
    <mergeCell ref="M79:N79"/>
    <mergeCell ref="O79:P79"/>
    <mergeCell ref="Q79:R79"/>
    <mergeCell ref="S79:T79"/>
    <mergeCell ref="U77:V77"/>
    <mergeCell ref="A78:L78"/>
    <mergeCell ref="M78:N78"/>
    <mergeCell ref="O78:P78"/>
    <mergeCell ref="Q78:R78"/>
    <mergeCell ref="S78:T78"/>
    <mergeCell ref="U78:V78"/>
    <mergeCell ref="A77:L77"/>
    <mergeCell ref="M77:N77"/>
    <mergeCell ref="O77:P77"/>
    <mergeCell ref="Q77:R77"/>
    <mergeCell ref="S77:T77"/>
    <mergeCell ref="U75:V75"/>
    <mergeCell ref="A76:L76"/>
    <mergeCell ref="M76:N76"/>
    <mergeCell ref="O76:P76"/>
    <mergeCell ref="Q76:R76"/>
    <mergeCell ref="S76:T76"/>
    <mergeCell ref="U76:V76"/>
    <mergeCell ref="A75:L75"/>
    <mergeCell ref="M75:N75"/>
    <mergeCell ref="O75:P75"/>
    <mergeCell ref="Q75:R75"/>
    <mergeCell ref="S75:T75"/>
    <mergeCell ref="U73:V73"/>
    <mergeCell ref="A74:L74"/>
    <mergeCell ref="M74:N74"/>
    <mergeCell ref="O74:P74"/>
    <mergeCell ref="Q74:R74"/>
    <mergeCell ref="S74:T74"/>
    <mergeCell ref="U74:V74"/>
    <mergeCell ref="A73:L73"/>
    <mergeCell ref="M73:N73"/>
    <mergeCell ref="O73:P73"/>
    <mergeCell ref="Q73:R73"/>
    <mergeCell ref="S73:T73"/>
    <mergeCell ref="U71:V71"/>
    <mergeCell ref="A72:L72"/>
    <mergeCell ref="M72:N72"/>
    <mergeCell ref="O72:P72"/>
    <mergeCell ref="Q72:R72"/>
    <mergeCell ref="S72:T72"/>
    <mergeCell ref="U72:V72"/>
    <mergeCell ref="A71:L71"/>
    <mergeCell ref="M71:N71"/>
    <mergeCell ref="O71:P71"/>
    <mergeCell ref="Q71:R71"/>
    <mergeCell ref="S71:T71"/>
    <mergeCell ref="U69:V69"/>
    <mergeCell ref="A70:L70"/>
    <mergeCell ref="M70:N70"/>
    <mergeCell ref="O70:P70"/>
    <mergeCell ref="Q70:R70"/>
    <mergeCell ref="S70:T70"/>
    <mergeCell ref="U70:V70"/>
    <mergeCell ref="A69:L69"/>
    <mergeCell ref="M69:N69"/>
    <mergeCell ref="O69:P69"/>
    <mergeCell ref="Q69:R69"/>
    <mergeCell ref="S69:T69"/>
    <mergeCell ref="U67:V67"/>
    <mergeCell ref="A68:L68"/>
    <mergeCell ref="M68:N68"/>
    <mergeCell ref="O68:P68"/>
    <mergeCell ref="Q68:R68"/>
    <mergeCell ref="S68:T68"/>
    <mergeCell ref="U68:V68"/>
    <mergeCell ref="A67:L67"/>
    <mergeCell ref="M67:N67"/>
    <mergeCell ref="O67:P67"/>
    <mergeCell ref="Q67:R67"/>
    <mergeCell ref="S67:T67"/>
    <mergeCell ref="U65:V65"/>
    <mergeCell ref="A66:L66"/>
    <mergeCell ref="M66:N66"/>
    <mergeCell ref="O66:P66"/>
    <mergeCell ref="Q66:R66"/>
    <mergeCell ref="S66:T66"/>
    <mergeCell ref="U66:V66"/>
    <mergeCell ref="A65:L65"/>
    <mergeCell ref="M65:N65"/>
    <mergeCell ref="O65:P65"/>
    <mergeCell ref="Q65:R65"/>
    <mergeCell ref="S65:T65"/>
    <mergeCell ref="U63:V63"/>
    <mergeCell ref="A64:L64"/>
    <mergeCell ref="M64:N64"/>
    <mergeCell ref="O64:P64"/>
    <mergeCell ref="Q64:R64"/>
    <mergeCell ref="S64:T64"/>
    <mergeCell ref="U64:V64"/>
    <mergeCell ref="A63:L63"/>
    <mergeCell ref="M63:N63"/>
    <mergeCell ref="O63:P63"/>
    <mergeCell ref="Q63:R63"/>
    <mergeCell ref="S63:T63"/>
    <mergeCell ref="U61:V61"/>
    <mergeCell ref="A62:L62"/>
    <mergeCell ref="M62:N62"/>
    <mergeCell ref="O62:P62"/>
    <mergeCell ref="Q62:R62"/>
    <mergeCell ref="S62:T62"/>
    <mergeCell ref="U62:V62"/>
    <mergeCell ref="A61:L61"/>
    <mergeCell ref="M61:N61"/>
    <mergeCell ref="O61:P61"/>
    <mergeCell ref="Q61:R61"/>
    <mergeCell ref="S61:T61"/>
    <mergeCell ref="U59:V59"/>
    <mergeCell ref="A60:L60"/>
    <mergeCell ref="M60:N60"/>
    <mergeCell ref="O60:P60"/>
    <mergeCell ref="Q60:R60"/>
    <mergeCell ref="S60:T60"/>
    <mergeCell ref="U60:V60"/>
    <mergeCell ref="A59:L59"/>
    <mergeCell ref="M59:N59"/>
    <mergeCell ref="O59:P59"/>
    <mergeCell ref="Q59:R59"/>
    <mergeCell ref="S59:T59"/>
    <mergeCell ref="U57:V57"/>
    <mergeCell ref="A58:L58"/>
    <mergeCell ref="M58:N58"/>
    <mergeCell ref="O58:P58"/>
    <mergeCell ref="Q58:R58"/>
    <mergeCell ref="S58:T58"/>
    <mergeCell ref="U58:V58"/>
    <mergeCell ref="A57:L57"/>
    <mergeCell ref="M57:N57"/>
    <mergeCell ref="O57:P57"/>
    <mergeCell ref="Q57:R57"/>
    <mergeCell ref="S57:T57"/>
    <mergeCell ref="U55:V55"/>
    <mergeCell ref="A56:L56"/>
    <mergeCell ref="M56:N56"/>
    <mergeCell ref="O56:P56"/>
    <mergeCell ref="Q56:R56"/>
    <mergeCell ref="S56:T56"/>
    <mergeCell ref="U56:V56"/>
    <mergeCell ref="A55:L55"/>
    <mergeCell ref="M55:N55"/>
    <mergeCell ref="O55:P55"/>
    <mergeCell ref="Q55:R55"/>
    <mergeCell ref="S55:T55"/>
    <mergeCell ref="U53:V53"/>
    <mergeCell ref="A54:L54"/>
    <mergeCell ref="M54:N54"/>
    <mergeCell ref="O54:P54"/>
    <mergeCell ref="Q54:R54"/>
    <mergeCell ref="S54:T54"/>
    <mergeCell ref="U54:V54"/>
    <mergeCell ref="A53:L53"/>
    <mergeCell ref="M53:N53"/>
    <mergeCell ref="O53:P53"/>
    <mergeCell ref="Q53:R53"/>
    <mergeCell ref="S53:T53"/>
    <mergeCell ref="U51:V51"/>
    <mergeCell ref="A52:L52"/>
    <mergeCell ref="M52:N52"/>
    <mergeCell ref="O52:P52"/>
    <mergeCell ref="Q52:R52"/>
    <mergeCell ref="S52:T52"/>
    <mergeCell ref="U52:V52"/>
    <mergeCell ref="A51:L51"/>
    <mergeCell ref="M51:N51"/>
    <mergeCell ref="O51:P51"/>
    <mergeCell ref="Q51:R51"/>
    <mergeCell ref="S51:T51"/>
    <mergeCell ref="U49:V49"/>
    <mergeCell ref="A50:L50"/>
    <mergeCell ref="M50:N50"/>
    <mergeCell ref="O50:P50"/>
    <mergeCell ref="Q50:R50"/>
    <mergeCell ref="S50:T50"/>
    <mergeCell ref="U50:V50"/>
    <mergeCell ref="A49:L49"/>
    <mergeCell ref="M49:N49"/>
    <mergeCell ref="O49:P49"/>
    <mergeCell ref="Q49:R49"/>
    <mergeCell ref="S49:T49"/>
    <mergeCell ref="U47:V47"/>
    <mergeCell ref="A48:L48"/>
    <mergeCell ref="M48:N48"/>
    <mergeCell ref="O48:P48"/>
    <mergeCell ref="Q48:R48"/>
    <mergeCell ref="S48:T48"/>
    <mergeCell ref="U48:V48"/>
    <mergeCell ref="A47:L47"/>
    <mergeCell ref="M47:N47"/>
    <mergeCell ref="O47:P47"/>
    <mergeCell ref="Q47:R47"/>
    <mergeCell ref="S47:T47"/>
    <mergeCell ref="U45:V45"/>
    <mergeCell ref="A46:L46"/>
    <mergeCell ref="M46:N46"/>
    <mergeCell ref="O46:P46"/>
    <mergeCell ref="Q46:R46"/>
    <mergeCell ref="S46:T46"/>
    <mergeCell ref="U46:V46"/>
    <mergeCell ref="A45:L45"/>
    <mergeCell ref="M45:N45"/>
    <mergeCell ref="O45:P45"/>
    <mergeCell ref="Q45:R45"/>
    <mergeCell ref="S45:T45"/>
    <mergeCell ref="U43:V43"/>
    <mergeCell ref="A44:L44"/>
    <mergeCell ref="M44:N44"/>
    <mergeCell ref="O44:P44"/>
    <mergeCell ref="Q44:R44"/>
    <mergeCell ref="S44:T44"/>
    <mergeCell ref="U44:V44"/>
    <mergeCell ref="A43:L43"/>
    <mergeCell ref="M43:N43"/>
    <mergeCell ref="O43:P43"/>
    <mergeCell ref="Q43:R43"/>
    <mergeCell ref="S43:T43"/>
    <mergeCell ref="U41:V41"/>
    <mergeCell ref="A42:L42"/>
    <mergeCell ref="M42:N42"/>
    <mergeCell ref="O42:P42"/>
    <mergeCell ref="Q42:R42"/>
    <mergeCell ref="S42:T42"/>
    <mergeCell ref="U42:V42"/>
    <mergeCell ref="A41:L41"/>
    <mergeCell ref="M41:N41"/>
    <mergeCell ref="O41:P41"/>
    <mergeCell ref="Q41:R41"/>
    <mergeCell ref="S41:T41"/>
    <mergeCell ref="U39:V39"/>
    <mergeCell ref="A40:L40"/>
    <mergeCell ref="M40:N40"/>
    <mergeCell ref="O40:P40"/>
    <mergeCell ref="Q40:R40"/>
    <mergeCell ref="S40:T40"/>
    <mergeCell ref="U40:V40"/>
    <mergeCell ref="A39:L39"/>
    <mergeCell ref="M39:N39"/>
    <mergeCell ref="O39:P39"/>
    <mergeCell ref="Q39:R39"/>
    <mergeCell ref="S39:T39"/>
    <mergeCell ref="U37:V37"/>
    <mergeCell ref="A38:L38"/>
    <mergeCell ref="M38:N38"/>
    <mergeCell ref="O38:P38"/>
    <mergeCell ref="Q38:R38"/>
    <mergeCell ref="S38:T38"/>
    <mergeCell ref="U38:V38"/>
    <mergeCell ref="A37:L37"/>
    <mergeCell ref="M37:N37"/>
    <mergeCell ref="O37:P37"/>
    <mergeCell ref="Q37:R37"/>
    <mergeCell ref="S37:T37"/>
    <mergeCell ref="U35:V35"/>
    <mergeCell ref="A36:L36"/>
    <mergeCell ref="M36:N36"/>
    <mergeCell ref="O36:P36"/>
    <mergeCell ref="Q36:R36"/>
    <mergeCell ref="S36:T36"/>
    <mergeCell ref="U36:V36"/>
    <mergeCell ref="A35:L35"/>
    <mergeCell ref="M35:N35"/>
    <mergeCell ref="O35:P35"/>
    <mergeCell ref="Q35:R35"/>
    <mergeCell ref="S35:T35"/>
    <mergeCell ref="U33:V33"/>
    <mergeCell ref="A34:L34"/>
    <mergeCell ref="M34:N34"/>
    <mergeCell ref="O34:P34"/>
    <mergeCell ref="Q34:R34"/>
    <mergeCell ref="S34:T34"/>
    <mergeCell ref="U34:V34"/>
    <mergeCell ref="A33:L33"/>
    <mergeCell ref="M33:N33"/>
    <mergeCell ref="O33:P33"/>
    <mergeCell ref="Q33:R33"/>
    <mergeCell ref="S33:T33"/>
    <mergeCell ref="U31:V31"/>
    <mergeCell ref="A32:L32"/>
    <mergeCell ref="M32:N32"/>
    <mergeCell ref="O32:P32"/>
    <mergeCell ref="Q32:R32"/>
    <mergeCell ref="S32:T32"/>
    <mergeCell ref="U32:V32"/>
    <mergeCell ref="A31:L31"/>
    <mergeCell ref="M31:N31"/>
    <mergeCell ref="O31:P31"/>
    <mergeCell ref="Q31:R31"/>
    <mergeCell ref="S31:T31"/>
    <mergeCell ref="U29:V29"/>
    <mergeCell ref="A30:L30"/>
    <mergeCell ref="M30:N30"/>
    <mergeCell ref="O30:P30"/>
    <mergeCell ref="Q30:R30"/>
    <mergeCell ref="S30:T30"/>
    <mergeCell ref="U30:V30"/>
    <mergeCell ref="A29:L29"/>
    <mergeCell ref="M29:N29"/>
    <mergeCell ref="O29:P29"/>
    <mergeCell ref="Q29:R29"/>
    <mergeCell ref="S29:T29"/>
    <mergeCell ref="U27:V27"/>
    <mergeCell ref="A28:L28"/>
    <mergeCell ref="M28:N28"/>
    <mergeCell ref="O28:P28"/>
    <mergeCell ref="Q28:R28"/>
    <mergeCell ref="S28:T28"/>
    <mergeCell ref="U28:V28"/>
    <mergeCell ref="A27:L27"/>
    <mergeCell ref="M27:N27"/>
    <mergeCell ref="O27:P27"/>
    <mergeCell ref="Q27:R27"/>
    <mergeCell ref="S27:T27"/>
    <mergeCell ref="U25:V25"/>
    <mergeCell ref="A26:L26"/>
    <mergeCell ref="M26:N26"/>
    <mergeCell ref="O26:P26"/>
    <mergeCell ref="Q26:R26"/>
    <mergeCell ref="S26:T26"/>
    <mergeCell ref="U26:V26"/>
    <mergeCell ref="A25:L25"/>
    <mergeCell ref="M25:N25"/>
    <mergeCell ref="O25:P25"/>
    <mergeCell ref="Q25:R25"/>
    <mergeCell ref="S25:T25"/>
    <mergeCell ref="U23:V23"/>
    <mergeCell ref="A24:L24"/>
    <mergeCell ref="M24:N24"/>
    <mergeCell ref="O24:P24"/>
    <mergeCell ref="Q24:R24"/>
    <mergeCell ref="S24:T24"/>
    <mergeCell ref="U24:V24"/>
    <mergeCell ref="A23:L23"/>
    <mergeCell ref="M23:N23"/>
    <mergeCell ref="O23:P23"/>
    <mergeCell ref="Q23:R23"/>
    <mergeCell ref="S23:T23"/>
    <mergeCell ref="U21:V21"/>
    <mergeCell ref="A22:L22"/>
    <mergeCell ref="M22:N22"/>
    <mergeCell ref="O22:P22"/>
    <mergeCell ref="Q22:R22"/>
    <mergeCell ref="S22:T22"/>
    <mergeCell ref="U22:V22"/>
    <mergeCell ref="A21:L21"/>
    <mergeCell ref="M21:N21"/>
    <mergeCell ref="O21:P21"/>
    <mergeCell ref="Q21:R21"/>
    <mergeCell ref="S21:T21"/>
    <mergeCell ref="U19:V19"/>
    <mergeCell ref="A20:L20"/>
    <mergeCell ref="M20:N20"/>
    <mergeCell ref="O20:P20"/>
    <mergeCell ref="Q20:R20"/>
    <mergeCell ref="S20:T20"/>
    <mergeCell ref="U20:V20"/>
    <mergeCell ref="A19:L19"/>
    <mergeCell ref="M19:N19"/>
    <mergeCell ref="O19:P19"/>
    <mergeCell ref="Q19:R19"/>
    <mergeCell ref="S19:T19"/>
    <mergeCell ref="U17:V17"/>
    <mergeCell ref="A18:L18"/>
    <mergeCell ref="M18:N18"/>
    <mergeCell ref="O18:P18"/>
    <mergeCell ref="Q18:R18"/>
    <mergeCell ref="S18:T18"/>
    <mergeCell ref="U18:V18"/>
    <mergeCell ref="A17:L17"/>
    <mergeCell ref="M17:N17"/>
    <mergeCell ref="O17:P17"/>
    <mergeCell ref="Q17:R17"/>
    <mergeCell ref="S17:T17"/>
    <mergeCell ref="U15:V15"/>
    <mergeCell ref="A16:L16"/>
    <mergeCell ref="M16:N16"/>
    <mergeCell ref="O16:P16"/>
    <mergeCell ref="Q16:R16"/>
    <mergeCell ref="S16:T16"/>
    <mergeCell ref="U16:V16"/>
    <mergeCell ref="A15:L15"/>
    <mergeCell ref="M15:N15"/>
    <mergeCell ref="O15:P15"/>
    <mergeCell ref="Q15:R15"/>
    <mergeCell ref="S15:T15"/>
    <mergeCell ref="U13:V13"/>
    <mergeCell ref="A14:L14"/>
    <mergeCell ref="M14:N14"/>
    <mergeCell ref="O14:P14"/>
    <mergeCell ref="Q14:R14"/>
    <mergeCell ref="S14:T14"/>
    <mergeCell ref="U14:V14"/>
    <mergeCell ref="A13:L13"/>
    <mergeCell ref="M13:N13"/>
    <mergeCell ref="O13:P13"/>
    <mergeCell ref="Q13:R13"/>
    <mergeCell ref="S13:T13"/>
    <mergeCell ref="A7:V7"/>
    <mergeCell ref="A8:V8"/>
    <mergeCell ref="A9:V9"/>
    <mergeCell ref="A10:V10"/>
    <mergeCell ref="A12:L12"/>
    <mergeCell ref="M12:N12"/>
    <mergeCell ref="O12:P12"/>
    <mergeCell ref="Q12:R12"/>
    <mergeCell ref="S12:T12"/>
    <mergeCell ref="U12:V12"/>
  </mergeCells>
  <pageMargins left="0.7" right="0.7" top="0.75" bottom="0.75" header="0.3" footer="0.3"/>
  <pageSetup paperSize="9" scale="58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7"/>
  <sheetViews>
    <sheetView zoomScaleNormal="100" workbookViewId="0">
      <selection activeCell="T12" sqref="T12"/>
    </sheetView>
  </sheetViews>
  <sheetFormatPr defaultRowHeight="14.4" x14ac:dyDescent="0.3"/>
  <cols>
    <col min="14" max="17" width="4.6640625" customWidth="1"/>
  </cols>
  <sheetData>
    <row r="1" spans="1:17" s="10" customFormat="1" ht="14.4" customHeight="1" x14ac:dyDescent="0.3">
      <c r="A1" s="12" t="s">
        <v>0</v>
      </c>
      <c r="B1" s="16"/>
      <c r="C1" s="1"/>
      <c r="D1" s="2"/>
    </row>
    <row r="2" spans="1:17" s="10" customFormat="1" ht="14.4" customHeight="1" x14ac:dyDescent="0.3">
      <c r="A2" s="12" t="s">
        <v>1</v>
      </c>
      <c r="B2" s="16"/>
      <c r="C2" s="1"/>
      <c r="D2" s="3"/>
    </row>
    <row r="3" spans="1:17" s="10" customFormat="1" ht="14.4" customHeight="1" x14ac:dyDescent="0.3">
      <c r="A3" s="16" t="s">
        <v>2</v>
      </c>
      <c r="B3" s="16"/>
    </row>
    <row r="4" spans="1:17" s="10" customFormat="1" ht="14.4" customHeight="1" x14ac:dyDescent="0.3">
      <c r="A4" s="16" t="s">
        <v>3</v>
      </c>
      <c r="B4" s="16"/>
    </row>
    <row r="5" spans="1:17" s="10" customFormat="1" ht="14.4" customHeight="1" x14ac:dyDescent="0.3">
      <c r="A5" s="16" t="s">
        <v>4</v>
      </c>
      <c r="B5" s="16"/>
    </row>
    <row r="6" spans="1:17" s="10" customFormat="1" ht="14.4" customHeight="1" x14ac:dyDescent="0.3">
      <c r="A6" s="16"/>
      <c r="B6" s="16"/>
    </row>
    <row r="7" spans="1:17" s="17" customFormat="1" ht="15.6" customHeight="1" x14ac:dyDescent="0.3">
      <c r="A7" s="55" t="s">
        <v>247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spans="1:17" s="17" customFormat="1" ht="15.6" x14ac:dyDescent="0.3">
      <c r="A8" s="29" t="s">
        <v>13</v>
      </c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</row>
    <row r="9" spans="1:17" s="5" customFormat="1" ht="18" x14ac:dyDescent="0.35">
      <c r="A9" s="29" t="s">
        <v>102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</row>
    <row r="10" spans="1:17" x14ac:dyDescent="0.3">
      <c r="A10" s="33" t="s">
        <v>5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</row>
    <row r="11" spans="1:17" x14ac:dyDescent="0.3">
      <c r="A11" s="33" t="s">
        <v>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7" spans="1:17" x14ac:dyDescent="0.3">
      <c r="A17" s="71" t="s">
        <v>7</v>
      </c>
      <c r="B17" s="28"/>
      <c r="C17" s="28"/>
      <c r="D17" s="28"/>
      <c r="E17" s="28"/>
      <c r="F17" s="28"/>
      <c r="G17" s="28"/>
      <c r="H17" s="71" t="s">
        <v>8</v>
      </c>
      <c r="I17" s="71"/>
      <c r="J17" s="71" t="s">
        <v>9</v>
      </c>
      <c r="K17" s="28"/>
      <c r="L17" s="71" t="s">
        <v>10</v>
      </c>
      <c r="M17" s="28"/>
      <c r="N17" s="71" t="s">
        <v>11</v>
      </c>
      <c r="O17" s="28"/>
      <c r="P17" s="71" t="s">
        <v>12</v>
      </c>
      <c r="Q17" s="28"/>
    </row>
    <row r="18" spans="1:17" x14ac:dyDescent="0.3">
      <c r="A18" s="71" t="s">
        <v>103</v>
      </c>
      <c r="B18" s="28"/>
      <c r="C18" s="28"/>
      <c r="D18" s="28"/>
      <c r="E18" s="28"/>
      <c r="F18" s="28"/>
      <c r="G18" s="28"/>
      <c r="H18" s="71" t="s">
        <v>14</v>
      </c>
      <c r="I18" s="71"/>
      <c r="J18" s="71" t="s">
        <v>15</v>
      </c>
      <c r="K18" s="28"/>
      <c r="L18" s="71" t="s">
        <v>16</v>
      </c>
      <c r="M18" s="28"/>
      <c r="N18" s="71" t="s">
        <v>17</v>
      </c>
      <c r="O18" s="28"/>
      <c r="P18" s="71" t="s">
        <v>18</v>
      </c>
      <c r="Q18" s="28"/>
    </row>
    <row r="19" spans="1:17" x14ac:dyDescent="0.3">
      <c r="A19" s="70" t="s">
        <v>104</v>
      </c>
      <c r="B19" s="28"/>
      <c r="C19" s="28"/>
      <c r="D19" s="28"/>
      <c r="E19" s="28"/>
      <c r="F19" s="28"/>
      <c r="G19" s="28"/>
      <c r="H19" s="69">
        <v>1046716.62</v>
      </c>
      <c r="I19" s="69"/>
      <c r="J19" s="69">
        <v>1302500</v>
      </c>
      <c r="K19" s="28"/>
      <c r="L19" s="69">
        <v>1236941.1000000001</v>
      </c>
      <c r="M19" s="28"/>
      <c r="N19" s="68">
        <v>118.17</v>
      </c>
      <c r="O19" s="28"/>
      <c r="P19" s="68">
        <v>94.97</v>
      </c>
      <c r="Q19" s="28"/>
    </row>
    <row r="20" spans="1:17" s="23" customFormat="1" x14ac:dyDescent="0.3">
      <c r="A20" s="77" t="s">
        <v>105</v>
      </c>
      <c r="B20" s="73"/>
      <c r="C20" s="73"/>
      <c r="D20" s="73"/>
      <c r="E20" s="73"/>
      <c r="F20" s="73"/>
      <c r="G20" s="73"/>
      <c r="H20" s="78">
        <v>747641.91</v>
      </c>
      <c r="I20" s="78"/>
      <c r="J20" s="78">
        <v>959450</v>
      </c>
      <c r="K20" s="73"/>
      <c r="L20" s="78">
        <v>942188.38</v>
      </c>
      <c r="M20" s="73"/>
      <c r="N20" s="72">
        <v>126.02</v>
      </c>
      <c r="O20" s="73"/>
      <c r="P20" s="72">
        <v>98.2</v>
      </c>
      <c r="Q20" s="73"/>
    </row>
    <row r="21" spans="1:17" s="23" customFormat="1" x14ac:dyDescent="0.3">
      <c r="A21" s="74" t="s">
        <v>106</v>
      </c>
      <c r="B21" s="73"/>
      <c r="C21" s="73"/>
      <c r="D21" s="73"/>
      <c r="E21" s="73"/>
      <c r="F21" s="73"/>
      <c r="G21" s="73"/>
      <c r="H21" s="75">
        <v>747641.91</v>
      </c>
      <c r="I21" s="75"/>
      <c r="J21" s="75">
        <v>959450</v>
      </c>
      <c r="K21" s="73"/>
      <c r="L21" s="75">
        <v>942188.38</v>
      </c>
      <c r="M21" s="73"/>
      <c r="N21" s="76">
        <v>126.02</v>
      </c>
      <c r="O21" s="73"/>
      <c r="P21" s="76">
        <v>98.2</v>
      </c>
      <c r="Q21" s="73"/>
    </row>
    <row r="22" spans="1:17" s="23" customFormat="1" x14ac:dyDescent="0.3">
      <c r="A22" s="77" t="s">
        <v>107</v>
      </c>
      <c r="B22" s="73"/>
      <c r="C22" s="73"/>
      <c r="D22" s="73"/>
      <c r="E22" s="73"/>
      <c r="F22" s="73"/>
      <c r="G22" s="73"/>
      <c r="H22" s="78">
        <v>98310.7</v>
      </c>
      <c r="I22" s="78"/>
      <c r="J22" s="78">
        <v>122000</v>
      </c>
      <c r="K22" s="73"/>
      <c r="L22" s="78">
        <v>103151.74</v>
      </c>
      <c r="M22" s="73"/>
      <c r="N22" s="72">
        <v>104.92</v>
      </c>
      <c r="O22" s="73"/>
      <c r="P22" s="72">
        <v>84.55</v>
      </c>
      <c r="Q22" s="73"/>
    </row>
    <row r="23" spans="1:17" s="23" customFormat="1" x14ac:dyDescent="0.3">
      <c r="A23" s="74" t="s">
        <v>108</v>
      </c>
      <c r="B23" s="73"/>
      <c r="C23" s="73"/>
      <c r="D23" s="73"/>
      <c r="E23" s="73"/>
      <c r="F23" s="73"/>
      <c r="G23" s="73"/>
      <c r="H23" s="75">
        <v>98310.7</v>
      </c>
      <c r="I23" s="75"/>
      <c r="J23" s="75">
        <v>122000</v>
      </c>
      <c r="K23" s="73"/>
      <c r="L23" s="75">
        <v>103151.74</v>
      </c>
      <c r="M23" s="73"/>
      <c r="N23" s="76">
        <v>104.92</v>
      </c>
      <c r="O23" s="73"/>
      <c r="P23" s="76">
        <v>84.55</v>
      </c>
      <c r="Q23" s="73"/>
    </row>
    <row r="24" spans="1:17" s="23" customFormat="1" x14ac:dyDescent="0.3">
      <c r="A24" s="77" t="s">
        <v>109</v>
      </c>
      <c r="B24" s="73"/>
      <c r="C24" s="73"/>
      <c r="D24" s="73"/>
      <c r="E24" s="73"/>
      <c r="F24" s="73"/>
      <c r="G24" s="73"/>
      <c r="H24" s="78">
        <v>149289.4</v>
      </c>
      <c r="I24" s="78"/>
      <c r="J24" s="78">
        <v>198550</v>
      </c>
      <c r="K24" s="73"/>
      <c r="L24" s="78">
        <v>168265.44</v>
      </c>
      <c r="M24" s="73"/>
      <c r="N24" s="72">
        <v>112.71</v>
      </c>
      <c r="O24" s="73"/>
      <c r="P24" s="72">
        <v>84.75</v>
      </c>
      <c r="Q24" s="73"/>
    </row>
    <row r="25" spans="1:17" s="23" customFormat="1" x14ac:dyDescent="0.3">
      <c r="A25" s="74" t="s">
        <v>110</v>
      </c>
      <c r="B25" s="73"/>
      <c r="C25" s="73"/>
      <c r="D25" s="73"/>
      <c r="E25" s="73"/>
      <c r="F25" s="73"/>
      <c r="G25" s="73"/>
      <c r="H25" s="75">
        <v>149289.4</v>
      </c>
      <c r="I25" s="75"/>
      <c r="J25" s="75">
        <v>198550</v>
      </c>
      <c r="K25" s="73"/>
      <c r="L25" s="75">
        <v>168265.44</v>
      </c>
      <c r="M25" s="73"/>
      <c r="N25" s="76">
        <v>112.71</v>
      </c>
      <c r="O25" s="73"/>
      <c r="P25" s="76">
        <v>84.75</v>
      </c>
      <c r="Q25" s="73"/>
    </row>
    <row r="26" spans="1:17" s="23" customFormat="1" x14ac:dyDescent="0.3">
      <c r="A26" s="77" t="s">
        <v>111</v>
      </c>
      <c r="B26" s="73"/>
      <c r="C26" s="73"/>
      <c r="D26" s="73"/>
      <c r="E26" s="73"/>
      <c r="F26" s="73"/>
      <c r="G26" s="73"/>
      <c r="H26" s="78">
        <v>17565.86</v>
      </c>
      <c r="I26" s="78"/>
      <c r="J26" s="78">
        <v>17000</v>
      </c>
      <c r="K26" s="73"/>
      <c r="L26" s="78">
        <v>14894.5</v>
      </c>
      <c r="M26" s="73"/>
      <c r="N26" s="72">
        <v>84.79</v>
      </c>
      <c r="O26" s="73"/>
      <c r="P26" s="72">
        <v>87.61</v>
      </c>
      <c r="Q26" s="73"/>
    </row>
    <row r="27" spans="1:17" s="23" customFormat="1" x14ac:dyDescent="0.3">
      <c r="A27" s="74" t="s">
        <v>112</v>
      </c>
      <c r="B27" s="73"/>
      <c r="C27" s="73"/>
      <c r="D27" s="73"/>
      <c r="E27" s="73"/>
      <c r="F27" s="73"/>
      <c r="G27" s="73"/>
      <c r="H27" s="75">
        <v>17565.86</v>
      </c>
      <c r="I27" s="75"/>
      <c r="J27" s="75">
        <v>17000</v>
      </c>
      <c r="K27" s="73"/>
      <c r="L27" s="75">
        <v>14894.5</v>
      </c>
      <c r="M27" s="73"/>
      <c r="N27" s="76">
        <v>84.79</v>
      </c>
      <c r="O27" s="73"/>
      <c r="P27" s="76">
        <v>87.61</v>
      </c>
      <c r="Q27" s="73"/>
    </row>
    <row r="28" spans="1:17" s="23" customFormat="1" x14ac:dyDescent="0.3">
      <c r="A28" s="77" t="s">
        <v>113</v>
      </c>
      <c r="B28" s="73"/>
      <c r="C28" s="73"/>
      <c r="D28" s="73"/>
      <c r="E28" s="73"/>
      <c r="F28" s="73"/>
      <c r="G28" s="73"/>
      <c r="H28" s="78">
        <v>33908.75</v>
      </c>
      <c r="I28" s="78"/>
      <c r="J28" s="78">
        <v>5500</v>
      </c>
      <c r="K28" s="73"/>
      <c r="L28" s="78">
        <v>7044.18</v>
      </c>
      <c r="M28" s="73"/>
      <c r="N28" s="72">
        <v>20.77</v>
      </c>
      <c r="O28" s="73"/>
      <c r="P28" s="72">
        <v>128.08000000000001</v>
      </c>
      <c r="Q28" s="73"/>
    </row>
    <row r="29" spans="1:17" s="23" customFormat="1" x14ac:dyDescent="0.3">
      <c r="A29" s="74" t="s">
        <v>114</v>
      </c>
      <c r="B29" s="73"/>
      <c r="C29" s="73"/>
      <c r="D29" s="73"/>
      <c r="E29" s="73"/>
      <c r="F29" s="73"/>
      <c r="G29" s="73"/>
      <c r="H29" s="75">
        <v>33908.75</v>
      </c>
      <c r="I29" s="75"/>
      <c r="J29" s="75">
        <v>5500</v>
      </c>
      <c r="K29" s="73"/>
      <c r="L29" s="75">
        <v>7044.18</v>
      </c>
      <c r="M29" s="73"/>
      <c r="N29" s="76">
        <v>20.77</v>
      </c>
      <c r="O29" s="73"/>
      <c r="P29" s="76">
        <v>128.08000000000001</v>
      </c>
      <c r="Q29" s="73"/>
    </row>
    <row r="30" spans="1:17" s="23" customFormat="1" x14ac:dyDescent="0.3">
      <c r="A30" s="77" t="s">
        <v>115</v>
      </c>
      <c r="B30" s="73"/>
      <c r="C30" s="73"/>
      <c r="D30" s="73"/>
      <c r="E30" s="73"/>
      <c r="F30" s="73"/>
      <c r="G30" s="73"/>
      <c r="H30" s="78" t="s">
        <v>6</v>
      </c>
      <c r="I30" s="78"/>
      <c r="J30" s="78">
        <v>0</v>
      </c>
      <c r="K30" s="73"/>
      <c r="L30" s="78">
        <v>1396.86</v>
      </c>
      <c r="M30" s="73"/>
      <c r="N30" s="72">
        <v>0</v>
      </c>
      <c r="O30" s="73"/>
      <c r="P30" s="72">
        <v>0</v>
      </c>
      <c r="Q30" s="73"/>
    </row>
    <row r="31" spans="1:17" s="23" customFormat="1" x14ac:dyDescent="0.3">
      <c r="A31" s="74" t="s">
        <v>116</v>
      </c>
      <c r="B31" s="73"/>
      <c r="C31" s="73"/>
      <c r="D31" s="73"/>
      <c r="E31" s="73"/>
      <c r="F31" s="73"/>
      <c r="G31" s="73"/>
      <c r="H31" s="75" t="s">
        <v>6</v>
      </c>
      <c r="I31" s="75"/>
      <c r="J31" s="75">
        <v>0</v>
      </c>
      <c r="K31" s="73"/>
      <c r="L31" s="75">
        <v>1396.86</v>
      </c>
      <c r="M31" s="73"/>
      <c r="N31" s="76">
        <v>0</v>
      </c>
      <c r="O31" s="73"/>
      <c r="P31" s="76">
        <v>0</v>
      </c>
      <c r="Q31" s="73"/>
    </row>
    <row r="32" spans="1:17" x14ac:dyDescent="0.3">
      <c r="A32" s="79" t="s">
        <v>6</v>
      </c>
      <c r="B32" s="34"/>
      <c r="C32" s="34"/>
      <c r="D32" s="34"/>
      <c r="E32" s="34"/>
      <c r="F32" s="34"/>
      <c r="G32" s="34"/>
      <c r="H32" s="79" t="s">
        <v>6</v>
      </c>
      <c r="I32" s="79"/>
      <c r="J32" s="79" t="s">
        <v>6</v>
      </c>
      <c r="K32" s="34"/>
      <c r="L32" s="79" t="s">
        <v>6</v>
      </c>
      <c r="M32" s="34"/>
      <c r="N32" s="79" t="s">
        <v>6</v>
      </c>
      <c r="O32" s="34"/>
      <c r="P32" s="79" t="s">
        <v>6</v>
      </c>
      <c r="Q32" s="34"/>
    </row>
    <row r="33" spans="1:17" s="10" customFormat="1" x14ac:dyDescent="0.3">
      <c r="A33" s="11"/>
      <c r="H33" s="11"/>
      <c r="I33" s="11"/>
      <c r="J33" s="11"/>
      <c r="L33" s="11"/>
      <c r="N33" s="11"/>
      <c r="P33" s="11"/>
    </row>
    <row r="34" spans="1:17" x14ac:dyDescent="0.3">
      <c r="A34" s="70" t="s">
        <v>117</v>
      </c>
      <c r="B34" s="70"/>
      <c r="C34" s="70"/>
      <c r="D34" s="70"/>
      <c r="E34" s="70"/>
      <c r="F34" s="70"/>
      <c r="G34" s="70"/>
      <c r="H34" s="69">
        <v>1007872.67</v>
      </c>
      <c r="I34" s="69"/>
      <c r="J34" s="69">
        <v>1280014</v>
      </c>
      <c r="K34" s="69"/>
      <c r="L34" s="69">
        <v>1203923.3999999999</v>
      </c>
      <c r="M34" s="69"/>
      <c r="N34" s="68">
        <v>119.45</v>
      </c>
      <c r="O34" s="68"/>
      <c r="P34" s="68">
        <v>94.06</v>
      </c>
      <c r="Q34" s="68"/>
    </row>
    <row r="35" spans="1:17" s="23" customFormat="1" x14ac:dyDescent="0.3">
      <c r="A35" s="77" t="s">
        <v>105</v>
      </c>
      <c r="B35" s="73"/>
      <c r="C35" s="73"/>
      <c r="D35" s="73"/>
      <c r="E35" s="73"/>
      <c r="F35" s="73"/>
      <c r="G35" s="73"/>
      <c r="H35" s="78">
        <v>714554.87</v>
      </c>
      <c r="I35" s="78"/>
      <c r="J35" s="78">
        <v>930950.33</v>
      </c>
      <c r="K35" s="73"/>
      <c r="L35" s="78">
        <v>913760.59</v>
      </c>
      <c r="M35" s="73"/>
      <c r="N35" s="72">
        <v>127.88</v>
      </c>
      <c r="O35" s="73"/>
      <c r="P35" s="72">
        <v>98.15</v>
      </c>
      <c r="Q35" s="73"/>
    </row>
    <row r="36" spans="1:17" s="23" customFormat="1" x14ac:dyDescent="0.3">
      <c r="A36" s="74" t="s">
        <v>106</v>
      </c>
      <c r="B36" s="73"/>
      <c r="C36" s="73"/>
      <c r="D36" s="73"/>
      <c r="E36" s="73"/>
      <c r="F36" s="73"/>
      <c r="G36" s="73"/>
      <c r="H36" s="75">
        <v>714554.87</v>
      </c>
      <c r="I36" s="75"/>
      <c r="J36" s="75">
        <v>930950.33</v>
      </c>
      <c r="K36" s="73"/>
      <c r="L36" s="75">
        <v>913760.59</v>
      </c>
      <c r="M36" s="73"/>
      <c r="N36" s="76">
        <v>127.88</v>
      </c>
      <c r="O36" s="73"/>
      <c r="P36" s="76">
        <v>98.15</v>
      </c>
      <c r="Q36" s="73"/>
    </row>
    <row r="37" spans="1:17" s="23" customFormat="1" x14ac:dyDescent="0.3">
      <c r="A37" s="77" t="s">
        <v>107</v>
      </c>
      <c r="B37" s="73"/>
      <c r="C37" s="73"/>
      <c r="D37" s="73"/>
      <c r="E37" s="73"/>
      <c r="F37" s="73"/>
      <c r="G37" s="73"/>
      <c r="H37" s="78">
        <v>95224.83</v>
      </c>
      <c r="I37" s="78"/>
      <c r="J37" s="78">
        <v>125342.62</v>
      </c>
      <c r="K37" s="73"/>
      <c r="L37" s="78">
        <v>95890.78</v>
      </c>
      <c r="M37" s="73"/>
      <c r="N37" s="72">
        <v>100.7</v>
      </c>
      <c r="O37" s="73"/>
      <c r="P37" s="72">
        <v>76.5</v>
      </c>
      <c r="Q37" s="73"/>
    </row>
    <row r="38" spans="1:17" s="23" customFormat="1" x14ac:dyDescent="0.3">
      <c r="A38" s="74" t="s">
        <v>108</v>
      </c>
      <c r="B38" s="73"/>
      <c r="C38" s="73"/>
      <c r="D38" s="73"/>
      <c r="E38" s="73"/>
      <c r="F38" s="73"/>
      <c r="G38" s="73"/>
      <c r="H38" s="75">
        <v>95224.83</v>
      </c>
      <c r="I38" s="75"/>
      <c r="J38" s="75">
        <v>125342.62</v>
      </c>
      <c r="K38" s="73"/>
      <c r="L38" s="75">
        <v>95890.78</v>
      </c>
      <c r="M38" s="73"/>
      <c r="N38" s="76">
        <v>100.7</v>
      </c>
      <c r="O38" s="73"/>
      <c r="P38" s="76">
        <v>76.5</v>
      </c>
      <c r="Q38" s="73"/>
    </row>
    <row r="39" spans="1:17" s="23" customFormat="1" x14ac:dyDescent="0.3">
      <c r="A39" s="77" t="s">
        <v>109</v>
      </c>
      <c r="B39" s="73"/>
      <c r="C39" s="73"/>
      <c r="D39" s="73"/>
      <c r="E39" s="73"/>
      <c r="F39" s="73"/>
      <c r="G39" s="73"/>
      <c r="H39" s="78">
        <v>149289.4</v>
      </c>
      <c r="I39" s="78"/>
      <c r="J39" s="78">
        <v>198550</v>
      </c>
      <c r="K39" s="73"/>
      <c r="L39" s="78">
        <v>168265.44</v>
      </c>
      <c r="M39" s="73"/>
      <c r="N39" s="72">
        <v>112.71</v>
      </c>
      <c r="O39" s="73"/>
      <c r="P39" s="72">
        <v>84.75</v>
      </c>
      <c r="Q39" s="73"/>
    </row>
    <row r="40" spans="1:17" s="23" customFormat="1" x14ac:dyDescent="0.3">
      <c r="A40" s="74" t="s">
        <v>110</v>
      </c>
      <c r="B40" s="73"/>
      <c r="C40" s="73"/>
      <c r="D40" s="73"/>
      <c r="E40" s="73"/>
      <c r="F40" s="73"/>
      <c r="G40" s="73"/>
      <c r="H40" s="75">
        <v>149289.4</v>
      </c>
      <c r="I40" s="75"/>
      <c r="J40" s="75">
        <v>198550</v>
      </c>
      <c r="K40" s="73"/>
      <c r="L40" s="75">
        <v>168265.44</v>
      </c>
      <c r="M40" s="73"/>
      <c r="N40" s="76">
        <v>112.71</v>
      </c>
      <c r="O40" s="73"/>
      <c r="P40" s="76">
        <v>84.75</v>
      </c>
      <c r="Q40" s="73"/>
    </row>
    <row r="41" spans="1:17" s="23" customFormat="1" x14ac:dyDescent="0.3">
      <c r="A41" s="77" t="s">
        <v>111</v>
      </c>
      <c r="B41" s="73"/>
      <c r="C41" s="73"/>
      <c r="D41" s="73"/>
      <c r="E41" s="73"/>
      <c r="F41" s="73"/>
      <c r="G41" s="73"/>
      <c r="H41" s="78">
        <v>17565.86</v>
      </c>
      <c r="I41" s="78"/>
      <c r="J41" s="78">
        <v>17000</v>
      </c>
      <c r="K41" s="73"/>
      <c r="L41" s="78">
        <v>14894.5</v>
      </c>
      <c r="M41" s="73"/>
      <c r="N41" s="72">
        <v>84.79</v>
      </c>
      <c r="O41" s="73"/>
      <c r="P41" s="72">
        <v>87.61</v>
      </c>
      <c r="Q41" s="73"/>
    </row>
    <row r="42" spans="1:17" s="23" customFormat="1" x14ac:dyDescent="0.3">
      <c r="A42" s="74" t="s">
        <v>112</v>
      </c>
      <c r="B42" s="73"/>
      <c r="C42" s="73"/>
      <c r="D42" s="73"/>
      <c r="E42" s="73"/>
      <c r="F42" s="73"/>
      <c r="G42" s="73"/>
      <c r="H42" s="75">
        <v>17565.86</v>
      </c>
      <c r="I42" s="75"/>
      <c r="J42" s="75">
        <v>17000</v>
      </c>
      <c r="K42" s="73"/>
      <c r="L42" s="75">
        <v>14894.5</v>
      </c>
      <c r="M42" s="73"/>
      <c r="N42" s="76">
        <v>84.79</v>
      </c>
      <c r="O42" s="73"/>
      <c r="P42" s="76">
        <v>87.61</v>
      </c>
      <c r="Q42" s="73"/>
    </row>
    <row r="43" spans="1:17" s="23" customFormat="1" x14ac:dyDescent="0.3">
      <c r="A43" s="77" t="s">
        <v>113</v>
      </c>
      <c r="B43" s="73"/>
      <c r="C43" s="73"/>
      <c r="D43" s="73"/>
      <c r="E43" s="73"/>
      <c r="F43" s="73"/>
      <c r="G43" s="73"/>
      <c r="H43" s="78">
        <v>31237.7</v>
      </c>
      <c r="I43" s="78"/>
      <c r="J43" s="78">
        <v>8171.05</v>
      </c>
      <c r="K43" s="73"/>
      <c r="L43" s="78">
        <v>9715.23</v>
      </c>
      <c r="M43" s="73"/>
      <c r="N43" s="72">
        <v>31.1</v>
      </c>
      <c r="O43" s="73"/>
      <c r="P43" s="72">
        <v>118.9</v>
      </c>
      <c r="Q43" s="73"/>
    </row>
    <row r="44" spans="1:17" s="23" customFormat="1" x14ac:dyDescent="0.3">
      <c r="A44" s="74" t="s">
        <v>114</v>
      </c>
      <c r="B44" s="73"/>
      <c r="C44" s="73"/>
      <c r="D44" s="73"/>
      <c r="E44" s="73"/>
      <c r="F44" s="73"/>
      <c r="G44" s="73"/>
      <c r="H44" s="75">
        <v>31237.7</v>
      </c>
      <c r="I44" s="75"/>
      <c r="J44" s="75">
        <v>8171.05</v>
      </c>
      <c r="K44" s="73"/>
      <c r="L44" s="75">
        <v>9715.23</v>
      </c>
      <c r="M44" s="73"/>
      <c r="N44" s="76">
        <v>31.1</v>
      </c>
      <c r="O44" s="73"/>
      <c r="P44" s="76">
        <v>118.9</v>
      </c>
      <c r="Q44" s="73"/>
    </row>
    <row r="45" spans="1:17" s="23" customFormat="1" x14ac:dyDescent="0.3">
      <c r="A45" s="77" t="s">
        <v>115</v>
      </c>
      <c r="B45" s="73"/>
      <c r="C45" s="73"/>
      <c r="D45" s="73"/>
      <c r="E45" s="73"/>
      <c r="F45" s="73"/>
      <c r="G45" s="73"/>
      <c r="H45" s="78" t="s">
        <v>6</v>
      </c>
      <c r="I45" s="78"/>
      <c r="J45" s="78">
        <v>0</v>
      </c>
      <c r="K45" s="73"/>
      <c r="L45" s="78">
        <v>1396.86</v>
      </c>
      <c r="M45" s="73"/>
      <c r="N45" s="72">
        <v>0</v>
      </c>
      <c r="O45" s="73"/>
      <c r="P45" s="72">
        <v>0</v>
      </c>
      <c r="Q45" s="73"/>
    </row>
    <row r="46" spans="1:17" s="23" customFormat="1" x14ac:dyDescent="0.3">
      <c r="A46" s="74" t="s">
        <v>116</v>
      </c>
      <c r="B46" s="73"/>
      <c r="C46" s="73"/>
      <c r="D46" s="73"/>
      <c r="E46" s="73"/>
      <c r="F46" s="73"/>
      <c r="G46" s="73"/>
      <c r="H46" s="75" t="s">
        <v>6</v>
      </c>
      <c r="I46" s="75"/>
      <c r="J46" s="75">
        <v>0</v>
      </c>
      <c r="K46" s="73"/>
      <c r="L46" s="75">
        <v>1396.86</v>
      </c>
      <c r="M46" s="73"/>
      <c r="N46" s="76">
        <v>0</v>
      </c>
      <c r="O46" s="73"/>
      <c r="P46" s="76">
        <v>0</v>
      </c>
      <c r="Q46" s="73"/>
    </row>
    <row r="47" spans="1:17" x14ac:dyDescent="0.3">
      <c r="A47" s="79" t="s">
        <v>6</v>
      </c>
      <c r="B47" s="34"/>
      <c r="C47" s="34"/>
      <c r="D47" s="34"/>
      <c r="E47" s="34"/>
      <c r="F47" s="34"/>
      <c r="G47" s="34"/>
      <c r="H47" s="79" t="s">
        <v>6</v>
      </c>
      <c r="I47" s="79"/>
      <c r="J47" s="79" t="s">
        <v>6</v>
      </c>
      <c r="K47" s="34"/>
      <c r="L47" s="79" t="s">
        <v>6</v>
      </c>
      <c r="M47" s="34"/>
      <c r="N47" s="79" t="s">
        <v>6</v>
      </c>
      <c r="O47" s="34"/>
      <c r="P47" s="79" t="s">
        <v>6</v>
      </c>
      <c r="Q47" s="34"/>
    </row>
  </sheetData>
  <mergeCells count="185">
    <mergeCell ref="P47:Q47"/>
    <mergeCell ref="A47:G47"/>
    <mergeCell ref="H47:I47"/>
    <mergeCell ref="J47:K47"/>
    <mergeCell ref="L47:M47"/>
    <mergeCell ref="N47:O47"/>
    <mergeCell ref="P45:Q45"/>
    <mergeCell ref="A46:G46"/>
    <mergeCell ref="H46:I46"/>
    <mergeCell ref="J46:K46"/>
    <mergeCell ref="L46:M46"/>
    <mergeCell ref="N46:O46"/>
    <mergeCell ref="P46:Q46"/>
    <mergeCell ref="A45:G45"/>
    <mergeCell ref="H45:I45"/>
    <mergeCell ref="J45:K45"/>
    <mergeCell ref="L45:M45"/>
    <mergeCell ref="N45:O45"/>
    <mergeCell ref="P43:Q43"/>
    <mergeCell ref="A44:G44"/>
    <mergeCell ref="H44:I44"/>
    <mergeCell ref="J44:K44"/>
    <mergeCell ref="L44:M44"/>
    <mergeCell ref="N44:O44"/>
    <mergeCell ref="P44:Q44"/>
    <mergeCell ref="A43:G43"/>
    <mergeCell ref="H43:I43"/>
    <mergeCell ref="J43:K43"/>
    <mergeCell ref="L43:M43"/>
    <mergeCell ref="N43:O43"/>
    <mergeCell ref="P41:Q41"/>
    <mergeCell ref="A42:G42"/>
    <mergeCell ref="H42:I42"/>
    <mergeCell ref="J42:K42"/>
    <mergeCell ref="L42:M42"/>
    <mergeCell ref="N42:O42"/>
    <mergeCell ref="P42:Q42"/>
    <mergeCell ref="A41:G41"/>
    <mergeCell ref="H41:I41"/>
    <mergeCell ref="J41:K41"/>
    <mergeCell ref="L41:M41"/>
    <mergeCell ref="N41:O41"/>
    <mergeCell ref="P39:Q39"/>
    <mergeCell ref="A40:G40"/>
    <mergeCell ref="H40:I40"/>
    <mergeCell ref="J40:K40"/>
    <mergeCell ref="L40:M40"/>
    <mergeCell ref="N40:O40"/>
    <mergeCell ref="P40:Q40"/>
    <mergeCell ref="A39:G39"/>
    <mergeCell ref="H39:I39"/>
    <mergeCell ref="J39:K39"/>
    <mergeCell ref="L39:M39"/>
    <mergeCell ref="N39:O39"/>
    <mergeCell ref="P37:Q37"/>
    <mergeCell ref="A38:G38"/>
    <mergeCell ref="H38:I38"/>
    <mergeCell ref="J38:K38"/>
    <mergeCell ref="L38:M38"/>
    <mergeCell ref="N38:O38"/>
    <mergeCell ref="P38:Q38"/>
    <mergeCell ref="A37:G37"/>
    <mergeCell ref="H37:I37"/>
    <mergeCell ref="J37:K37"/>
    <mergeCell ref="L37:M37"/>
    <mergeCell ref="N37:O37"/>
    <mergeCell ref="P32:Q32"/>
    <mergeCell ref="A32:G32"/>
    <mergeCell ref="H32:I32"/>
    <mergeCell ref="J32:K32"/>
    <mergeCell ref="L32:M32"/>
    <mergeCell ref="N32:O32"/>
    <mergeCell ref="P35:Q35"/>
    <mergeCell ref="A36:G36"/>
    <mergeCell ref="H36:I36"/>
    <mergeCell ref="J36:K36"/>
    <mergeCell ref="L36:M36"/>
    <mergeCell ref="N36:O36"/>
    <mergeCell ref="P36:Q36"/>
    <mergeCell ref="A35:G35"/>
    <mergeCell ref="H35:I35"/>
    <mergeCell ref="J35:K35"/>
    <mergeCell ref="L35:M35"/>
    <mergeCell ref="N35:O35"/>
    <mergeCell ref="P30:Q30"/>
    <mergeCell ref="A31:G31"/>
    <mergeCell ref="H31:I31"/>
    <mergeCell ref="J31:K31"/>
    <mergeCell ref="L31:M31"/>
    <mergeCell ref="N31:O31"/>
    <mergeCell ref="P31:Q31"/>
    <mergeCell ref="A30:G30"/>
    <mergeCell ref="H30:I30"/>
    <mergeCell ref="J30:K30"/>
    <mergeCell ref="L30:M30"/>
    <mergeCell ref="N30:O30"/>
    <mergeCell ref="P28:Q28"/>
    <mergeCell ref="A29:G29"/>
    <mergeCell ref="H29:I29"/>
    <mergeCell ref="J29:K29"/>
    <mergeCell ref="L29:M29"/>
    <mergeCell ref="N29:O29"/>
    <mergeCell ref="P29:Q29"/>
    <mergeCell ref="A28:G28"/>
    <mergeCell ref="H28:I28"/>
    <mergeCell ref="J28:K28"/>
    <mergeCell ref="L28:M28"/>
    <mergeCell ref="N28:O28"/>
    <mergeCell ref="P26:Q26"/>
    <mergeCell ref="A27:G27"/>
    <mergeCell ref="H27:I27"/>
    <mergeCell ref="J27:K27"/>
    <mergeCell ref="L27:M27"/>
    <mergeCell ref="N27:O27"/>
    <mergeCell ref="P27:Q27"/>
    <mergeCell ref="A26:G26"/>
    <mergeCell ref="H26:I26"/>
    <mergeCell ref="J26:K26"/>
    <mergeCell ref="L26:M26"/>
    <mergeCell ref="N26:O26"/>
    <mergeCell ref="P24:Q24"/>
    <mergeCell ref="A25:G25"/>
    <mergeCell ref="H25:I25"/>
    <mergeCell ref="J25:K25"/>
    <mergeCell ref="L25:M25"/>
    <mergeCell ref="N25:O25"/>
    <mergeCell ref="P25:Q25"/>
    <mergeCell ref="A24:G24"/>
    <mergeCell ref="H24:I24"/>
    <mergeCell ref="J24:K24"/>
    <mergeCell ref="L24:M24"/>
    <mergeCell ref="N24:O24"/>
    <mergeCell ref="P22:Q22"/>
    <mergeCell ref="A23:G23"/>
    <mergeCell ref="H23:I23"/>
    <mergeCell ref="J23:K23"/>
    <mergeCell ref="L23:M23"/>
    <mergeCell ref="N23:O23"/>
    <mergeCell ref="P23:Q23"/>
    <mergeCell ref="A22:G22"/>
    <mergeCell ref="H22:I22"/>
    <mergeCell ref="J22:K22"/>
    <mergeCell ref="L22:M22"/>
    <mergeCell ref="N22:O22"/>
    <mergeCell ref="A18:G18"/>
    <mergeCell ref="H18:I18"/>
    <mergeCell ref="J18:K18"/>
    <mergeCell ref="L18:M18"/>
    <mergeCell ref="N18:O18"/>
    <mergeCell ref="P20:Q20"/>
    <mergeCell ref="A21:G21"/>
    <mergeCell ref="H21:I21"/>
    <mergeCell ref="J21:K21"/>
    <mergeCell ref="L21:M21"/>
    <mergeCell ref="N21:O21"/>
    <mergeCell ref="P21:Q21"/>
    <mergeCell ref="A20:G20"/>
    <mergeCell ref="H20:I20"/>
    <mergeCell ref="J20:K20"/>
    <mergeCell ref="L20:M20"/>
    <mergeCell ref="N20:O20"/>
    <mergeCell ref="A9:Q9"/>
    <mergeCell ref="A10:Q10"/>
    <mergeCell ref="A7:Q7"/>
    <mergeCell ref="A8:Q8"/>
    <mergeCell ref="P34:Q34"/>
    <mergeCell ref="N34:O34"/>
    <mergeCell ref="L34:M34"/>
    <mergeCell ref="J34:K34"/>
    <mergeCell ref="H34:I34"/>
    <mergeCell ref="A34:G34"/>
    <mergeCell ref="A11:P11"/>
    <mergeCell ref="A17:G17"/>
    <mergeCell ref="H17:I17"/>
    <mergeCell ref="J17:K17"/>
    <mergeCell ref="L17:M17"/>
    <mergeCell ref="N17:O17"/>
    <mergeCell ref="P17:Q17"/>
    <mergeCell ref="P18:Q18"/>
    <mergeCell ref="A19:G19"/>
    <mergeCell ref="H19:I19"/>
    <mergeCell ref="J19:K19"/>
    <mergeCell ref="L19:M19"/>
    <mergeCell ref="N19:O19"/>
    <mergeCell ref="P19:Q19"/>
  </mergeCells>
  <pageMargins left="0.7" right="0.7" top="0.75" bottom="0.75" header="0.3" footer="0.3"/>
  <pageSetup paperSize="9" scale="6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zoomScaleNormal="100" workbookViewId="0">
      <selection activeCell="U6" sqref="U6"/>
    </sheetView>
  </sheetViews>
  <sheetFormatPr defaultRowHeight="14.4" x14ac:dyDescent="0.3"/>
  <cols>
    <col min="13" max="16" width="4.6640625" customWidth="1"/>
  </cols>
  <sheetData>
    <row r="1" spans="1:21" s="10" customFormat="1" x14ac:dyDescent="0.3">
      <c r="A1" s="12" t="s">
        <v>0</v>
      </c>
      <c r="B1" s="16"/>
      <c r="C1" s="1"/>
      <c r="D1" s="2"/>
    </row>
    <row r="2" spans="1:21" s="10" customFormat="1" x14ac:dyDescent="0.3">
      <c r="A2" s="12" t="s">
        <v>1</v>
      </c>
      <c r="B2" s="16"/>
      <c r="C2" s="1"/>
      <c r="D2" s="3"/>
    </row>
    <row r="3" spans="1:21" s="10" customFormat="1" x14ac:dyDescent="0.3">
      <c r="A3" s="16" t="s">
        <v>2</v>
      </c>
      <c r="B3" s="16"/>
    </row>
    <row r="4" spans="1:21" s="10" customFormat="1" x14ac:dyDescent="0.3">
      <c r="A4" s="16" t="s">
        <v>3</v>
      </c>
      <c r="B4" s="16"/>
    </row>
    <row r="5" spans="1:21" s="10" customFormat="1" x14ac:dyDescent="0.3">
      <c r="A5" s="16" t="s">
        <v>4</v>
      </c>
      <c r="B5" s="16"/>
    </row>
    <row r="6" spans="1:21" s="10" customFormat="1" x14ac:dyDescent="0.3">
      <c r="A6" s="16"/>
      <c r="B6" s="16"/>
    </row>
    <row r="7" spans="1:21" s="17" customFormat="1" ht="15.6" x14ac:dyDescent="0.3">
      <c r="A7" s="55" t="s">
        <v>247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20"/>
      <c r="R7" s="20"/>
      <c r="S7" s="20"/>
      <c r="T7" s="20"/>
      <c r="U7" s="20"/>
    </row>
    <row r="8" spans="1:21" s="17" customFormat="1" ht="15.6" x14ac:dyDescent="0.3">
      <c r="A8" s="55" t="s">
        <v>250</v>
      </c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20"/>
      <c r="R8" s="20"/>
      <c r="S8" s="20"/>
      <c r="T8" s="20"/>
      <c r="U8" s="20"/>
    </row>
    <row r="9" spans="1:21" s="6" customFormat="1" ht="18" x14ac:dyDescent="0.35">
      <c r="A9" s="81" t="s">
        <v>118</v>
      </c>
      <c r="B9" s="82"/>
      <c r="C9" s="82"/>
      <c r="D9" s="82"/>
      <c r="E9" s="82"/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</row>
    <row r="10" spans="1:21" x14ac:dyDescent="0.3">
      <c r="A10" s="33" t="s">
        <v>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21" x14ac:dyDescent="0.3">
      <c r="A11" s="33" t="s">
        <v>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21" x14ac:dyDescent="0.3">
      <c r="A12" s="80" t="s">
        <v>119</v>
      </c>
      <c r="B12" s="28"/>
      <c r="C12" s="28"/>
      <c r="D12" s="28"/>
      <c r="E12" s="28"/>
      <c r="F12" s="28"/>
      <c r="G12" s="80" t="s">
        <v>120</v>
      </c>
      <c r="H12" s="28"/>
      <c r="I12" s="80" t="s">
        <v>121</v>
      </c>
      <c r="J12" s="28"/>
      <c r="K12" s="80" t="s">
        <v>122</v>
      </c>
      <c r="L12" s="28"/>
      <c r="M12" s="80" t="s">
        <v>123</v>
      </c>
      <c r="N12" s="28"/>
      <c r="O12" s="80" t="s">
        <v>124</v>
      </c>
      <c r="P12" s="28"/>
    </row>
    <row r="13" spans="1:21" x14ac:dyDescent="0.3">
      <c r="A13" s="80" t="s">
        <v>6</v>
      </c>
      <c r="B13" s="28"/>
      <c r="C13" s="28"/>
      <c r="D13" s="28"/>
      <c r="E13" s="28"/>
      <c r="F13" s="28"/>
      <c r="G13" s="80" t="s">
        <v>14</v>
      </c>
      <c r="H13" s="28"/>
      <c r="I13" s="80" t="s">
        <v>15</v>
      </c>
      <c r="J13" s="28"/>
      <c r="K13" s="80" t="s">
        <v>16</v>
      </c>
      <c r="L13" s="28"/>
      <c r="M13" s="80" t="s">
        <v>17</v>
      </c>
      <c r="N13" s="28"/>
      <c r="O13" s="80" t="s">
        <v>18</v>
      </c>
      <c r="P13" s="28"/>
    </row>
    <row r="14" spans="1:21" x14ac:dyDescent="0.3">
      <c r="A14" s="83" t="s">
        <v>125</v>
      </c>
      <c r="B14" s="28"/>
      <c r="C14" s="28"/>
      <c r="D14" s="28"/>
      <c r="E14" s="28"/>
      <c r="F14" s="28"/>
      <c r="G14" s="84">
        <v>1007872.67</v>
      </c>
      <c r="H14" s="28"/>
      <c r="I14" s="84">
        <v>1280014</v>
      </c>
      <c r="J14" s="28"/>
      <c r="K14" s="84">
        <v>1203923.3999999999</v>
      </c>
      <c r="L14" s="28"/>
      <c r="M14" s="85">
        <v>119.45</v>
      </c>
      <c r="N14" s="28"/>
      <c r="O14" s="85">
        <v>94.06</v>
      </c>
      <c r="P14" s="28"/>
    </row>
    <row r="15" spans="1:21" x14ac:dyDescent="0.3">
      <c r="A15" s="90" t="s">
        <v>126</v>
      </c>
      <c r="B15" s="73"/>
      <c r="C15" s="73"/>
      <c r="D15" s="73"/>
      <c r="E15" s="73"/>
      <c r="F15" s="73"/>
      <c r="G15" s="91">
        <v>1007872.67</v>
      </c>
      <c r="H15" s="73"/>
      <c r="I15" s="91">
        <v>1280014</v>
      </c>
      <c r="J15" s="73"/>
      <c r="K15" s="91">
        <v>1203923.3999999999</v>
      </c>
      <c r="L15" s="73"/>
      <c r="M15" s="86">
        <v>119.45</v>
      </c>
      <c r="N15" s="73"/>
      <c r="O15" s="86">
        <v>94.06</v>
      </c>
      <c r="P15" s="73"/>
      <c r="Q15" s="23"/>
      <c r="R15" s="23"/>
    </row>
    <row r="16" spans="1:21" x14ac:dyDescent="0.3">
      <c r="A16" s="87" t="s">
        <v>127</v>
      </c>
      <c r="B16" s="73"/>
      <c r="C16" s="73"/>
      <c r="D16" s="73"/>
      <c r="E16" s="73"/>
      <c r="F16" s="73"/>
      <c r="G16" s="88">
        <v>1007872.67</v>
      </c>
      <c r="H16" s="73"/>
      <c r="I16" s="88">
        <v>1280014</v>
      </c>
      <c r="J16" s="73"/>
      <c r="K16" s="88">
        <v>1203923.3999999999</v>
      </c>
      <c r="L16" s="73"/>
      <c r="M16" s="89">
        <v>119.45</v>
      </c>
      <c r="N16" s="73"/>
      <c r="O16" s="89">
        <v>94.06</v>
      </c>
      <c r="P16" s="73"/>
      <c r="Q16" s="23"/>
      <c r="R16" s="23"/>
    </row>
    <row r="17" spans="1:18" x14ac:dyDescent="0.3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</row>
    <row r="18" spans="1:18" x14ac:dyDescent="0.3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</row>
    <row r="19" spans="1:18" x14ac:dyDescent="0.3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</row>
    <row r="20" spans="1:18" x14ac:dyDescent="0.3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</row>
    <row r="21" spans="1:18" x14ac:dyDescent="0.3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</row>
  </sheetData>
  <mergeCells count="35">
    <mergeCell ref="O15:P15"/>
    <mergeCell ref="A16:F16"/>
    <mergeCell ref="G16:H16"/>
    <mergeCell ref="I16:J16"/>
    <mergeCell ref="K16:L16"/>
    <mergeCell ref="M16:N16"/>
    <mergeCell ref="O16:P16"/>
    <mergeCell ref="A15:F15"/>
    <mergeCell ref="G15:H15"/>
    <mergeCell ref="I15:J15"/>
    <mergeCell ref="K15:L15"/>
    <mergeCell ref="M15:N15"/>
    <mergeCell ref="O13:P13"/>
    <mergeCell ref="A14:F14"/>
    <mergeCell ref="G14:H14"/>
    <mergeCell ref="I14:J14"/>
    <mergeCell ref="K14:L14"/>
    <mergeCell ref="M14:N14"/>
    <mergeCell ref="O14:P14"/>
    <mergeCell ref="A13:F13"/>
    <mergeCell ref="G13:H13"/>
    <mergeCell ref="I13:J13"/>
    <mergeCell ref="K13:L13"/>
    <mergeCell ref="M13:N13"/>
    <mergeCell ref="K12:L12"/>
    <mergeCell ref="M12:N12"/>
    <mergeCell ref="A7:P7"/>
    <mergeCell ref="A8:P8"/>
    <mergeCell ref="A9:P9"/>
    <mergeCell ref="A10:P10"/>
    <mergeCell ref="A11:P11"/>
    <mergeCell ref="O12:P12"/>
    <mergeCell ref="A12:F12"/>
    <mergeCell ref="G12:H12"/>
    <mergeCell ref="I12:J12"/>
  </mergeCells>
  <pageMargins left="0.7" right="0.7" top="0.75" bottom="0.75" header="0.3" footer="0.3"/>
  <pageSetup paperSize="9" scale="6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Normal="100" workbookViewId="0">
      <selection activeCell="S26" sqref="S26"/>
    </sheetView>
  </sheetViews>
  <sheetFormatPr defaultRowHeight="14.4" x14ac:dyDescent="0.3"/>
  <cols>
    <col min="16" max="19" width="4.5546875" customWidth="1"/>
  </cols>
  <sheetData>
    <row r="1" spans="1:19" s="10" customFormat="1" x14ac:dyDescent="0.3">
      <c r="A1" s="12" t="s">
        <v>0</v>
      </c>
      <c r="B1" s="16"/>
      <c r="C1" s="1"/>
      <c r="D1" s="2"/>
    </row>
    <row r="2" spans="1:19" s="10" customFormat="1" x14ac:dyDescent="0.3">
      <c r="A2" s="12" t="s">
        <v>1</v>
      </c>
      <c r="B2" s="16"/>
      <c r="C2" s="1"/>
      <c r="D2" s="3"/>
    </row>
    <row r="3" spans="1:19" s="10" customFormat="1" x14ac:dyDescent="0.3">
      <c r="A3" s="16" t="s">
        <v>2</v>
      </c>
      <c r="B3" s="16"/>
    </row>
    <row r="4" spans="1:19" s="10" customFormat="1" x14ac:dyDescent="0.3">
      <c r="A4" s="16" t="s">
        <v>3</v>
      </c>
      <c r="B4" s="16"/>
    </row>
    <row r="5" spans="1:19" s="10" customFormat="1" x14ac:dyDescent="0.3">
      <c r="A5" s="16" t="s">
        <v>4</v>
      </c>
      <c r="B5" s="16"/>
    </row>
    <row r="6" spans="1:19" s="18" customFormat="1" ht="18" x14ac:dyDescent="0.35">
      <c r="A6" s="29" t="s">
        <v>247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</row>
    <row r="7" spans="1:19" s="18" customFormat="1" ht="18" x14ac:dyDescent="0.35">
      <c r="A7" s="29" t="s">
        <v>251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</row>
    <row r="8" spans="1:19" s="7" customFormat="1" ht="18" x14ac:dyDescent="0.35">
      <c r="A8" s="93" t="s">
        <v>128</v>
      </c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</row>
    <row r="9" spans="1:19" x14ac:dyDescent="0.3">
      <c r="A9" s="33" t="s">
        <v>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</row>
    <row r="10" spans="1:19" x14ac:dyDescent="0.3">
      <c r="A10" s="33" t="s">
        <v>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</row>
    <row r="11" spans="1:19" x14ac:dyDescent="0.3">
      <c r="A11" s="92" t="s">
        <v>129</v>
      </c>
      <c r="B11" s="28"/>
      <c r="C11" s="28"/>
      <c r="D11" s="28"/>
      <c r="E11" s="28"/>
      <c r="F11" s="28"/>
      <c r="G11" s="28"/>
      <c r="H11" s="28"/>
      <c r="I11" s="28"/>
      <c r="J11" s="92" t="s">
        <v>130</v>
      </c>
      <c r="K11" s="92"/>
      <c r="L11" s="92" t="s">
        <v>121</v>
      </c>
      <c r="M11" s="28"/>
      <c r="N11" s="92" t="s">
        <v>122</v>
      </c>
      <c r="O11" s="28"/>
      <c r="P11" s="92" t="s">
        <v>123</v>
      </c>
      <c r="Q11" s="28"/>
      <c r="R11" s="92" t="s">
        <v>124</v>
      </c>
      <c r="S11" s="28"/>
    </row>
    <row r="12" spans="1:19" x14ac:dyDescent="0.3">
      <c r="A12" s="95" t="s">
        <v>131</v>
      </c>
      <c r="B12" s="28"/>
      <c r="C12" s="28"/>
      <c r="D12" s="28"/>
      <c r="E12" s="28"/>
      <c r="F12" s="28"/>
      <c r="G12" s="28"/>
      <c r="H12" s="28"/>
      <c r="I12" s="28"/>
      <c r="J12" s="95" t="s">
        <v>14</v>
      </c>
      <c r="K12" s="95"/>
      <c r="L12" s="95" t="s">
        <v>15</v>
      </c>
      <c r="M12" s="28"/>
      <c r="N12" s="95" t="s">
        <v>16</v>
      </c>
      <c r="O12" s="28"/>
      <c r="P12" s="95" t="s">
        <v>17</v>
      </c>
      <c r="Q12" s="28"/>
      <c r="R12" s="95" t="s">
        <v>18</v>
      </c>
      <c r="S12" s="28"/>
    </row>
    <row r="13" spans="1:19" x14ac:dyDescent="0.3">
      <c r="A13" s="96" t="s">
        <v>28</v>
      </c>
      <c r="B13" s="28"/>
      <c r="C13" s="28"/>
      <c r="D13" s="28"/>
      <c r="E13" s="28"/>
      <c r="F13" s="28"/>
      <c r="G13" s="28"/>
      <c r="H13" s="28"/>
      <c r="I13" s="28"/>
      <c r="J13" s="97">
        <v>28428.1</v>
      </c>
      <c r="K13" s="97"/>
      <c r="L13" s="97">
        <v>28500</v>
      </c>
      <c r="M13" s="28"/>
      <c r="N13" s="97">
        <v>28428.12</v>
      </c>
      <c r="O13" s="28"/>
      <c r="P13" s="98">
        <v>100</v>
      </c>
      <c r="Q13" s="28"/>
      <c r="R13" s="98">
        <v>99.75</v>
      </c>
      <c r="S13" s="28"/>
    </row>
    <row r="14" spans="1:19" x14ac:dyDescent="0.3">
      <c r="A14" s="96" t="s">
        <v>132</v>
      </c>
      <c r="B14" s="28"/>
      <c r="C14" s="28"/>
      <c r="D14" s="28"/>
      <c r="E14" s="28"/>
      <c r="F14" s="28"/>
      <c r="G14" s="28"/>
      <c r="H14" s="28"/>
      <c r="I14" s="28"/>
      <c r="J14" s="97">
        <v>28428.1</v>
      </c>
      <c r="K14" s="97"/>
      <c r="L14" s="97">
        <v>28500</v>
      </c>
      <c r="M14" s="28"/>
      <c r="N14" s="97">
        <v>28428.12</v>
      </c>
      <c r="O14" s="28"/>
      <c r="P14" s="98">
        <v>100</v>
      </c>
      <c r="Q14" s="28"/>
      <c r="R14" s="98">
        <v>99.75</v>
      </c>
      <c r="S14" s="28"/>
    </row>
    <row r="15" spans="1:19" x14ac:dyDescent="0.3">
      <c r="A15" s="28" t="s">
        <v>133</v>
      </c>
      <c r="B15" s="28"/>
      <c r="C15" s="28"/>
      <c r="D15" s="28"/>
      <c r="E15" s="28"/>
      <c r="F15" s="28"/>
      <c r="G15" s="28"/>
      <c r="H15" s="28"/>
      <c r="I15" s="28"/>
      <c r="J15" s="62">
        <v>28428.1</v>
      </c>
      <c r="K15" s="62"/>
      <c r="L15" s="62" t="s">
        <v>6</v>
      </c>
      <c r="M15" s="28"/>
      <c r="N15" s="62">
        <v>28428.12</v>
      </c>
      <c r="O15" s="28"/>
      <c r="P15" s="63">
        <v>100</v>
      </c>
      <c r="Q15" s="28"/>
      <c r="R15" s="63" t="s">
        <v>6</v>
      </c>
      <c r="S15" s="28"/>
    </row>
    <row r="16" spans="1:19" x14ac:dyDescent="0.3">
      <c r="A16" s="28" t="s">
        <v>134</v>
      </c>
      <c r="B16" s="28"/>
      <c r="C16" s="28"/>
      <c r="D16" s="28"/>
      <c r="E16" s="28"/>
      <c r="F16" s="28"/>
      <c r="G16" s="28"/>
      <c r="H16" s="28"/>
      <c r="I16" s="28"/>
      <c r="J16" s="62">
        <v>28428.1</v>
      </c>
      <c r="K16" s="62"/>
      <c r="L16" s="62" t="s">
        <v>6</v>
      </c>
      <c r="M16" s="28"/>
      <c r="N16" s="62">
        <v>28428.12</v>
      </c>
      <c r="O16" s="28"/>
      <c r="P16" s="63">
        <v>100</v>
      </c>
      <c r="Q16" s="28"/>
      <c r="R16" s="63" t="s">
        <v>6</v>
      </c>
      <c r="S16" s="28"/>
    </row>
    <row r="17" spans="1:19" x14ac:dyDescent="0.3">
      <c r="A17" s="99" t="s">
        <v>135</v>
      </c>
      <c r="B17" s="28"/>
      <c r="C17" s="28"/>
      <c r="D17" s="28"/>
      <c r="E17" s="28"/>
      <c r="F17" s="28"/>
      <c r="G17" s="28"/>
      <c r="H17" s="28"/>
      <c r="I17" s="28"/>
      <c r="J17" s="100">
        <v>-28428.1</v>
      </c>
      <c r="K17" s="100"/>
      <c r="L17" s="100">
        <v>-22486</v>
      </c>
      <c r="M17" s="28"/>
      <c r="N17" s="100">
        <v>-28428.12</v>
      </c>
      <c r="O17" s="28"/>
      <c r="P17" s="101">
        <v>100</v>
      </c>
      <c r="Q17" s="28"/>
      <c r="R17" s="101">
        <v>126.43</v>
      </c>
      <c r="S17" s="28"/>
    </row>
    <row r="18" spans="1:19" x14ac:dyDescent="0.3">
      <c r="A18" s="96" t="s">
        <v>136</v>
      </c>
      <c r="B18" s="28"/>
      <c r="C18" s="28"/>
      <c r="D18" s="28"/>
      <c r="E18" s="28"/>
      <c r="F18" s="28"/>
      <c r="G18" s="28"/>
      <c r="H18" s="28"/>
      <c r="I18" s="28"/>
      <c r="J18" s="97">
        <f>+J19</f>
        <v>-2409.09</v>
      </c>
      <c r="K18" s="97"/>
      <c r="L18" s="97">
        <v>6014</v>
      </c>
      <c r="M18" s="28"/>
      <c r="N18" s="97">
        <v>6014</v>
      </c>
      <c r="O18" s="28"/>
      <c r="P18" s="98" t="s">
        <v>6</v>
      </c>
      <c r="Q18" s="28"/>
      <c r="R18" s="98">
        <v>100</v>
      </c>
      <c r="S18" s="28"/>
    </row>
    <row r="19" spans="1:19" x14ac:dyDescent="0.3">
      <c r="A19" s="96" t="s">
        <v>137</v>
      </c>
      <c r="B19" s="28"/>
      <c r="C19" s="28"/>
      <c r="D19" s="28"/>
      <c r="E19" s="28"/>
      <c r="F19" s="28"/>
      <c r="G19" s="28"/>
      <c r="H19" s="28"/>
      <c r="I19" s="28"/>
      <c r="J19" s="97">
        <v>-2409.09</v>
      </c>
      <c r="K19" s="97"/>
      <c r="L19" s="97">
        <v>6014</v>
      </c>
      <c r="M19" s="28"/>
      <c r="N19" s="97">
        <v>6014</v>
      </c>
      <c r="O19" s="28"/>
      <c r="P19" s="98" t="s">
        <v>6</v>
      </c>
      <c r="Q19" s="28"/>
      <c r="R19" s="98">
        <v>100</v>
      </c>
      <c r="S19" s="28"/>
    </row>
    <row r="20" spans="1:19" x14ac:dyDescent="0.3">
      <c r="A20" s="99" t="s">
        <v>138</v>
      </c>
      <c r="B20" s="28"/>
      <c r="C20" s="28"/>
      <c r="D20" s="28"/>
      <c r="E20" s="28"/>
      <c r="F20" s="28"/>
      <c r="G20" s="28"/>
      <c r="H20" s="28"/>
      <c r="I20" s="28"/>
      <c r="J20" s="100">
        <f>+J19</f>
        <v>-2409.09</v>
      </c>
      <c r="K20" s="100"/>
      <c r="L20" s="100">
        <v>6014</v>
      </c>
      <c r="M20" s="28"/>
      <c r="N20" s="100">
        <f>+N19</f>
        <v>6014</v>
      </c>
      <c r="O20" s="28"/>
      <c r="P20" s="101" t="s">
        <v>6</v>
      </c>
      <c r="Q20" s="28"/>
      <c r="R20" s="101" t="s">
        <v>6</v>
      </c>
      <c r="S20" s="28"/>
    </row>
  </sheetData>
  <mergeCells count="65">
    <mergeCell ref="N18:O18"/>
    <mergeCell ref="P18:Q18"/>
    <mergeCell ref="R19:S19"/>
    <mergeCell ref="A20:I20"/>
    <mergeCell ref="J20:K20"/>
    <mergeCell ref="L20:M20"/>
    <mergeCell ref="N20:O20"/>
    <mergeCell ref="P20:Q20"/>
    <mergeCell ref="R20:S20"/>
    <mergeCell ref="A19:I19"/>
    <mergeCell ref="J19:K19"/>
    <mergeCell ref="L19:M19"/>
    <mergeCell ref="N19:O19"/>
    <mergeCell ref="P19:Q19"/>
    <mergeCell ref="R18:S18"/>
    <mergeCell ref="A18:I18"/>
    <mergeCell ref="A16:I16"/>
    <mergeCell ref="J16:K16"/>
    <mergeCell ref="L16:M16"/>
    <mergeCell ref="N16:O16"/>
    <mergeCell ref="P16:Q16"/>
    <mergeCell ref="J17:K17"/>
    <mergeCell ref="L17:M17"/>
    <mergeCell ref="N17:O17"/>
    <mergeCell ref="P17:Q17"/>
    <mergeCell ref="R17:S17"/>
    <mergeCell ref="J18:K18"/>
    <mergeCell ref="L18:M18"/>
    <mergeCell ref="R14:S14"/>
    <mergeCell ref="A15:I15"/>
    <mergeCell ref="J15:K15"/>
    <mergeCell ref="L15:M15"/>
    <mergeCell ref="N15:O15"/>
    <mergeCell ref="P15:Q15"/>
    <mergeCell ref="R15:S15"/>
    <mergeCell ref="A14:I14"/>
    <mergeCell ref="J14:K14"/>
    <mergeCell ref="L14:M14"/>
    <mergeCell ref="N14:O14"/>
    <mergeCell ref="P14:Q14"/>
    <mergeCell ref="R16:S16"/>
    <mergeCell ref="A17:I17"/>
    <mergeCell ref="R12:S12"/>
    <mergeCell ref="A13:I13"/>
    <mergeCell ref="J13:K13"/>
    <mergeCell ref="L13:M13"/>
    <mergeCell ref="N13:O13"/>
    <mergeCell ref="P13:Q13"/>
    <mergeCell ref="R13:S13"/>
    <mergeCell ref="A12:I12"/>
    <mergeCell ref="J12:K12"/>
    <mergeCell ref="L12:M12"/>
    <mergeCell ref="N12:O12"/>
    <mergeCell ref="P12:Q12"/>
    <mergeCell ref="N11:O11"/>
    <mergeCell ref="P11:Q11"/>
    <mergeCell ref="A6:S6"/>
    <mergeCell ref="A7:S7"/>
    <mergeCell ref="A8:S8"/>
    <mergeCell ref="A9:S9"/>
    <mergeCell ref="A10:S10"/>
    <mergeCell ref="R11:S11"/>
    <mergeCell ref="A11:I11"/>
    <mergeCell ref="J11:K11"/>
    <mergeCell ref="L11:M11"/>
  </mergeCells>
  <pageMargins left="0.7" right="0.7" top="0.75" bottom="0.75" header="0.3" footer="0.3"/>
  <pageSetup paperSize="9" scale="57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topLeftCell="A7" zoomScaleNormal="100" workbookViewId="0">
      <selection activeCell="Q11" sqref="Q11"/>
    </sheetView>
  </sheetViews>
  <sheetFormatPr defaultRowHeight="14.4" x14ac:dyDescent="0.3"/>
  <cols>
    <col min="13" max="16" width="5.6640625" customWidth="1"/>
  </cols>
  <sheetData>
    <row r="1" spans="1:16" s="10" customFormat="1" ht="14.4" customHeight="1" x14ac:dyDescent="0.3">
      <c r="A1" s="12" t="s">
        <v>0</v>
      </c>
      <c r="B1" s="21"/>
      <c r="C1" s="1"/>
      <c r="D1" s="2"/>
    </row>
    <row r="2" spans="1:16" s="10" customFormat="1" ht="14.4" customHeight="1" x14ac:dyDescent="0.3">
      <c r="A2" s="12" t="s">
        <v>1</v>
      </c>
      <c r="B2" s="21"/>
      <c r="C2" s="1"/>
      <c r="D2" s="3"/>
    </row>
    <row r="3" spans="1:16" s="10" customFormat="1" ht="14.4" customHeight="1" x14ac:dyDescent="0.3">
      <c r="A3" s="16" t="s">
        <v>2</v>
      </c>
      <c r="B3" s="21"/>
    </row>
    <row r="4" spans="1:16" s="10" customFormat="1" ht="14.4" customHeight="1" x14ac:dyDescent="0.3">
      <c r="A4" s="16" t="s">
        <v>3</v>
      </c>
      <c r="B4" s="21"/>
    </row>
    <row r="5" spans="1:16" s="10" customFormat="1" ht="14.4" customHeight="1" x14ac:dyDescent="0.3">
      <c r="A5" s="16" t="s">
        <v>4</v>
      </c>
      <c r="B5" s="21"/>
    </row>
    <row r="6" spans="1:16" s="10" customFormat="1" ht="14.4" customHeight="1" x14ac:dyDescent="0.3">
      <c r="A6" s="16"/>
      <c r="B6" s="21"/>
    </row>
    <row r="7" spans="1:16" s="18" customFormat="1" ht="18" x14ac:dyDescent="0.35">
      <c r="A7" s="29" t="s">
        <v>247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s="18" customFormat="1" ht="18" x14ac:dyDescent="0.35">
      <c r="A8" s="29" t="s">
        <v>251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</row>
    <row r="9" spans="1:16" s="8" customFormat="1" ht="18" x14ac:dyDescent="0.35">
      <c r="A9" s="103" t="s">
        <v>139</v>
      </c>
      <c r="B9" s="104"/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104"/>
      <c r="N9" s="104"/>
      <c r="O9" s="104"/>
    </row>
    <row r="10" spans="1:16" x14ac:dyDescent="0.3">
      <c r="A10" s="33" t="s">
        <v>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</row>
    <row r="11" spans="1:16" x14ac:dyDescent="0.3">
      <c r="A11" s="33" t="s">
        <v>6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</row>
    <row r="17" spans="1:17" x14ac:dyDescent="0.3">
      <c r="A17" s="102" t="s">
        <v>7</v>
      </c>
      <c r="B17" s="28"/>
      <c r="C17" s="28"/>
      <c r="D17" s="28"/>
      <c r="E17" s="28"/>
      <c r="F17" s="28"/>
      <c r="G17" s="102" t="s">
        <v>8</v>
      </c>
      <c r="H17" s="102"/>
      <c r="I17" s="102" t="s">
        <v>9</v>
      </c>
      <c r="J17" s="28"/>
      <c r="K17" s="102" t="s">
        <v>10</v>
      </c>
      <c r="L17" s="28"/>
      <c r="M17" s="102" t="s">
        <v>11</v>
      </c>
      <c r="N17" s="28"/>
      <c r="O17" s="102" t="s">
        <v>12</v>
      </c>
      <c r="P17" s="28"/>
    </row>
    <row r="18" spans="1:17" x14ac:dyDescent="0.3">
      <c r="A18" s="102" t="s">
        <v>131</v>
      </c>
      <c r="B18" s="28"/>
      <c r="C18" s="28"/>
      <c r="D18" s="28"/>
      <c r="E18" s="28"/>
      <c r="F18" s="28"/>
      <c r="G18" s="102" t="s">
        <v>14</v>
      </c>
      <c r="H18" s="102"/>
      <c r="I18" s="102" t="s">
        <v>15</v>
      </c>
      <c r="J18" s="28"/>
      <c r="K18" s="102" t="s">
        <v>16</v>
      </c>
      <c r="L18" s="28"/>
      <c r="M18" s="102" t="s">
        <v>17</v>
      </c>
      <c r="N18" s="28"/>
      <c r="O18" s="102" t="s">
        <v>18</v>
      </c>
      <c r="P18" s="28"/>
    </row>
    <row r="19" spans="1:17" x14ac:dyDescent="0.3">
      <c r="A19" s="105" t="s">
        <v>140</v>
      </c>
      <c r="B19" s="28"/>
      <c r="C19" s="28"/>
      <c r="D19" s="28"/>
      <c r="E19" s="28"/>
      <c r="F19" s="28"/>
      <c r="G19" s="106">
        <v>28428.1</v>
      </c>
      <c r="H19" s="106"/>
      <c r="I19" s="106">
        <v>28500</v>
      </c>
      <c r="J19" s="28"/>
      <c r="K19" s="106">
        <v>28428.12</v>
      </c>
      <c r="L19" s="28"/>
      <c r="M19" s="107">
        <v>100</v>
      </c>
      <c r="N19" s="28"/>
      <c r="O19" s="107">
        <v>99.75</v>
      </c>
      <c r="P19" s="28"/>
    </row>
    <row r="20" spans="1:17" x14ac:dyDescent="0.3">
      <c r="A20" s="112" t="s">
        <v>141</v>
      </c>
      <c r="B20" s="73"/>
      <c r="C20" s="73"/>
      <c r="D20" s="73"/>
      <c r="E20" s="73"/>
      <c r="F20" s="73"/>
      <c r="G20" s="113">
        <v>28428.1</v>
      </c>
      <c r="H20" s="113"/>
      <c r="I20" s="113">
        <v>28500</v>
      </c>
      <c r="J20" s="73"/>
      <c r="K20" s="113">
        <v>28428.12</v>
      </c>
      <c r="L20" s="73"/>
      <c r="M20" s="108">
        <v>100</v>
      </c>
      <c r="N20" s="73"/>
      <c r="O20" s="108">
        <v>99.75</v>
      </c>
      <c r="P20" s="73"/>
    </row>
    <row r="21" spans="1:17" x14ac:dyDescent="0.3">
      <c r="A21" s="109" t="s">
        <v>142</v>
      </c>
      <c r="B21" s="73"/>
      <c r="C21" s="73"/>
      <c r="D21" s="73"/>
      <c r="E21" s="73"/>
      <c r="F21" s="73"/>
      <c r="G21" s="110">
        <v>28428.1</v>
      </c>
      <c r="H21" s="110"/>
      <c r="I21" s="110">
        <v>28500</v>
      </c>
      <c r="J21" s="73"/>
      <c r="K21" s="110">
        <v>28428.12</v>
      </c>
      <c r="L21" s="73"/>
      <c r="M21" s="111">
        <v>100</v>
      </c>
      <c r="N21" s="73"/>
      <c r="O21" s="111">
        <v>99.75</v>
      </c>
      <c r="P21" s="73"/>
    </row>
    <row r="22" spans="1:17" x14ac:dyDescent="0.3">
      <c r="A22" s="105" t="s">
        <v>135</v>
      </c>
      <c r="B22" s="28"/>
      <c r="C22" s="28"/>
      <c r="D22" s="28"/>
      <c r="E22" s="28"/>
      <c r="F22" s="28"/>
      <c r="G22" s="106">
        <v>-28428.1</v>
      </c>
      <c r="H22" s="106"/>
      <c r="I22" s="106">
        <v>-28500</v>
      </c>
      <c r="J22" s="28"/>
      <c r="K22" s="106">
        <v>-28428.12</v>
      </c>
      <c r="L22" s="28"/>
      <c r="M22" s="107" t="s">
        <v>6</v>
      </c>
      <c r="N22" s="28"/>
      <c r="O22" s="107" t="s">
        <v>6</v>
      </c>
      <c r="P22" s="28"/>
    </row>
    <row r="23" spans="1:17" x14ac:dyDescent="0.3">
      <c r="A23" s="105" t="s">
        <v>138</v>
      </c>
      <c r="B23" s="28"/>
      <c r="C23" s="28"/>
      <c r="D23" s="28"/>
      <c r="E23" s="28"/>
      <c r="F23" s="28"/>
      <c r="G23" s="106">
        <f>+G24+G26</f>
        <v>-2409.0899999999997</v>
      </c>
      <c r="H23" s="106"/>
      <c r="I23" s="106">
        <f>+I24+I26+I28</f>
        <v>6014</v>
      </c>
      <c r="J23" s="28"/>
      <c r="K23" s="106">
        <f>+K24+K26+K28</f>
        <v>6014</v>
      </c>
      <c r="L23" s="28"/>
      <c r="M23" s="107" t="s">
        <v>6</v>
      </c>
      <c r="N23" s="28"/>
      <c r="O23" s="107" t="s">
        <v>6</v>
      </c>
      <c r="P23" s="28"/>
    </row>
    <row r="24" spans="1:17" x14ac:dyDescent="0.3">
      <c r="A24" s="112" t="s">
        <v>141</v>
      </c>
      <c r="B24" s="73"/>
      <c r="C24" s="73"/>
      <c r="D24" s="73"/>
      <c r="E24" s="73"/>
      <c r="F24" s="73"/>
      <c r="G24" s="113">
        <v>-4658.6099999999997</v>
      </c>
      <c r="H24" s="113"/>
      <c r="I24" s="113">
        <v>0.33</v>
      </c>
      <c r="J24" s="73"/>
      <c r="K24" s="113">
        <v>0.33</v>
      </c>
      <c r="L24" s="73"/>
      <c r="M24" s="108">
        <v>0</v>
      </c>
      <c r="N24" s="73"/>
      <c r="O24" s="108">
        <f>+K24/I24*100</f>
        <v>100</v>
      </c>
      <c r="P24" s="73"/>
      <c r="Q24" s="23"/>
    </row>
    <row r="25" spans="1:17" x14ac:dyDescent="0.3">
      <c r="A25" s="109" t="s">
        <v>142</v>
      </c>
      <c r="B25" s="73"/>
      <c r="C25" s="73"/>
      <c r="D25" s="73"/>
      <c r="E25" s="73"/>
      <c r="F25" s="73"/>
      <c r="G25" s="110">
        <f>+G24</f>
        <v>-4658.6099999999997</v>
      </c>
      <c r="H25" s="110"/>
      <c r="I25" s="110">
        <v>0.33</v>
      </c>
      <c r="J25" s="73"/>
      <c r="K25" s="110">
        <f>+K24</f>
        <v>0.33</v>
      </c>
      <c r="L25" s="73"/>
      <c r="M25" s="111">
        <v>0</v>
      </c>
      <c r="N25" s="73"/>
      <c r="O25" s="111">
        <f t="shared" ref="O25:O29" si="0">+K25/I25*100</f>
        <v>100</v>
      </c>
      <c r="P25" s="73"/>
      <c r="Q25" s="23"/>
    </row>
    <row r="26" spans="1:17" x14ac:dyDescent="0.3">
      <c r="A26" s="112" t="s">
        <v>143</v>
      </c>
      <c r="B26" s="73"/>
      <c r="C26" s="73"/>
      <c r="D26" s="73"/>
      <c r="E26" s="73"/>
      <c r="F26" s="73"/>
      <c r="G26" s="113">
        <f>6227.34-3977.82</f>
        <v>2249.52</v>
      </c>
      <c r="H26" s="113"/>
      <c r="I26" s="113">
        <f>+I27</f>
        <v>3342.62</v>
      </c>
      <c r="J26" s="73"/>
      <c r="K26" s="113">
        <f>+K27</f>
        <v>3342.62</v>
      </c>
      <c r="L26" s="73"/>
      <c r="M26" s="117">
        <f t="shared" ref="M26:M27" si="1">+K26/G26*100</f>
        <v>148.59258864113232</v>
      </c>
      <c r="N26" s="116"/>
      <c r="O26" s="108">
        <f t="shared" si="0"/>
        <v>100</v>
      </c>
      <c r="P26" s="73"/>
      <c r="Q26" s="23"/>
    </row>
    <row r="27" spans="1:17" x14ac:dyDescent="0.3">
      <c r="A27" s="109" t="s">
        <v>144</v>
      </c>
      <c r="B27" s="73"/>
      <c r="C27" s="73"/>
      <c r="D27" s="73"/>
      <c r="E27" s="73"/>
      <c r="F27" s="73"/>
      <c r="G27" s="110">
        <f>+G26</f>
        <v>2249.52</v>
      </c>
      <c r="H27" s="110"/>
      <c r="I27" s="114">
        <f>6662.62-3320</f>
        <v>3342.62</v>
      </c>
      <c r="J27" s="73"/>
      <c r="K27" s="114">
        <f>6662.62-3320</f>
        <v>3342.62</v>
      </c>
      <c r="L27" s="73"/>
      <c r="M27" s="115">
        <f t="shared" si="1"/>
        <v>148.59258864113232</v>
      </c>
      <c r="N27" s="116"/>
      <c r="O27" s="111">
        <f t="shared" si="0"/>
        <v>100</v>
      </c>
      <c r="P27" s="73"/>
      <c r="Q27" s="23"/>
    </row>
    <row r="28" spans="1:17" x14ac:dyDescent="0.3">
      <c r="A28" s="112" t="s">
        <v>145</v>
      </c>
      <c r="B28" s="73"/>
      <c r="C28" s="73"/>
      <c r="D28" s="73"/>
      <c r="E28" s="73"/>
      <c r="F28" s="73"/>
      <c r="G28" s="113">
        <v>0</v>
      </c>
      <c r="H28" s="113"/>
      <c r="I28" s="113">
        <v>2671.05</v>
      </c>
      <c r="J28" s="73"/>
      <c r="K28" s="113">
        <v>2671.05</v>
      </c>
      <c r="L28" s="73"/>
      <c r="M28" s="108">
        <v>0</v>
      </c>
      <c r="N28" s="73"/>
      <c r="O28" s="108">
        <f t="shared" si="0"/>
        <v>100</v>
      </c>
      <c r="P28" s="73"/>
      <c r="Q28" s="23"/>
    </row>
    <row r="29" spans="1:17" x14ac:dyDescent="0.3">
      <c r="A29" s="109" t="s">
        <v>146</v>
      </c>
      <c r="B29" s="73"/>
      <c r="C29" s="73"/>
      <c r="D29" s="73"/>
      <c r="E29" s="73"/>
      <c r="F29" s="73"/>
      <c r="G29" s="110">
        <v>0</v>
      </c>
      <c r="H29" s="110"/>
      <c r="I29" s="110">
        <v>2671.05</v>
      </c>
      <c r="J29" s="73"/>
      <c r="K29" s="110">
        <f>+K28</f>
        <v>2671.05</v>
      </c>
      <c r="L29" s="73"/>
      <c r="M29" s="111">
        <v>0</v>
      </c>
      <c r="N29" s="73"/>
      <c r="O29" s="111">
        <f t="shared" si="0"/>
        <v>100</v>
      </c>
      <c r="P29" s="73"/>
      <c r="Q29" s="23"/>
    </row>
    <row r="30" spans="1:17" x14ac:dyDescent="0.3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</row>
    <row r="33" spans="8:8" x14ac:dyDescent="0.3">
      <c r="H33" s="22"/>
    </row>
  </sheetData>
  <mergeCells count="83">
    <mergeCell ref="O28:P28"/>
    <mergeCell ref="A29:F29"/>
    <mergeCell ref="G29:H29"/>
    <mergeCell ref="I29:J29"/>
    <mergeCell ref="K29:L29"/>
    <mergeCell ref="M29:N29"/>
    <mergeCell ref="O29:P29"/>
    <mergeCell ref="A28:F28"/>
    <mergeCell ref="G28:H28"/>
    <mergeCell ref="I28:J28"/>
    <mergeCell ref="K28:L28"/>
    <mergeCell ref="M28:N28"/>
    <mergeCell ref="O26:P26"/>
    <mergeCell ref="A27:F27"/>
    <mergeCell ref="G27:H27"/>
    <mergeCell ref="I27:J27"/>
    <mergeCell ref="K27:L27"/>
    <mergeCell ref="M27:N27"/>
    <mergeCell ref="O27:P27"/>
    <mergeCell ref="A26:F26"/>
    <mergeCell ref="G26:H26"/>
    <mergeCell ref="I26:J26"/>
    <mergeCell ref="K26:L26"/>
    <mergeCell ref="M26:N26"/>
    <mergeCell ref="O24:P24"/>
    <mergeCell ref="A25:F25"/>
    <mergeCell ref="G25:H25"/>
    <mergeCell ref="I25:J25"/>
    <mergeCell ref="K25:L25"/>
    <mergeCell ref="M25:N25"/>
    <mergeCell ref="O25:P25"/>
    <mergeCell ref="A24:F24"/>
    <mergeCell ref="G24:H24"/>
    <mergeCell ref="I24:J24"/>
    <mergeCell ref="K24:L24"/>
    <mergeCell ref="M24:N24"/>
    <mergeCell ref="O22:P22"/>
    <mergeCell ref="A23:F23"/>
    <mergeCell ref="G23:H23"/>
    <mergeCell ref="I23:J23"/>
    <mergeCell ref="K23:L23"/>
    <mergeCell ref="M23:N23"/>
    <mergeCell ref="O23:P23"/>
    <mergeCell ref="A22:F22"/>
    <mergeCell ref="G22:H22"/>
    <mergeCell ref="I22:J22"/>
    <mergeCell ref="K22:L22"/>
    <mergeCell ref="M22:N22"/>
    <mergeCell ref="O20:P20"/>
    <mergeCell ref="A21:F21"/>
    <mergeCell ref="G21:H21"/>
    <mergeCell ref="I21:J21"/>
    <mergeCell ref="K21:L21"/>
    <mergeCell ref="M21:N21"/>
    <mergeCell ref="O21:P21"/>
    <mergeCell ref="A20:F20"/>
    <mergeCell ref="G20:H20"/>
    <mergeCell ref="I20:J20"/>
    <mergeCell ref="K20:L20"/>
    <mergeCell ref="M20:N20"/>
    <mergeCell ref="O18:P18"/>
    <mergeCell ref="A19:F19"/>
    <mergeCell ref="G19:H19"/>
    <mergeCell ref="I19:J19"/>
    <mergeCell ref="K19:L19"/>
    <mergeCell ref="M19:N19"/>
    <mergeCell ref="O19:P19"/>
    <mergeCell ref="A18:F18"/>
    <mergeCell ref="G18:H18"/>
    <mergeCell ref="I18:J18"/>
    <mergeCell ref="K18:L18"/>
    <mergeCell ref="M18:N18"/>
    <mergeCell ref="K17:L17"/>
    <mergeCell ref="M17:N17"/>
    <mergeCell ref="A7:P7"/>
    <mergeCell ref="A8:P8"/>
    <mergeCell ref="A9:O9"/>
    <mergeCell ref="A10:O10"/>
    <mergeCell ref="A11:O11"/>
    <mergeCell ref="O17:P17"/>
    <mergeCell ref="A17:F17"/>
    <mergeCell ref="G17:H17"/>
    <mergeCell ref="I17:J17"/>
  </mergeCells>
  <pageMargins left="0.7" right="0.7" top="0.75" bottom="0.75" header="0.3" footer="0.3"/>
  <pageSetup paperSize="9" scale="67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39"/>
  <sheetViews>
    <sheetView zoomScaleNormal="100" workbookViewId="0">
      <selection activeCell="T9" sqref="T9"/>
    </sheetView>
  </sheetViews>
  <sheetFormatPr defaultRowHeight="14.4" x14ac:dyDescent="0.3"/>
  <cols>
    <col min="1" max="1" width="2.109375" customWidth="1"/>
    <col min="2" max="2" width="2.44140625" customWidth="1"/>
  </cols>
  <sheetData>
    <row r="1" spans="1:16" s="10" customFormat="1" x14ac:dyDescent="0.3">
      <c r="A1" s="12" t="s">
        <v>0</v>
      </c>
      <c r="B1" s="16"/>
      <c r="C1" s="1"/>
      <c r="D1" s="2"/>
    </row>
    <row r="2" spans="1:16" s="10" customFormat="1" x14ac:dyDescent="0.3">
      <c r="A2" s="12" t="s">
        <v>1</v>
      </c>
      <c r="B2" s="16"/>
      <c r="C2" s="1"/>
      <c r="D2" s="3"/>
    </row>
    <row r="3" spans="1:16" s="10" customFormat="1" x14ac:dyDescent="0.3">
      <c r="A3" s="16" t="s">
        <v>2</v>
      </c>
      <c r="B3" s="16"/>
    </row>
    <row r="4" spans="1:16" s="10" customFormat="1" x14ac:dyDescent="0.3">
      <c r="A4" s="16" t="s">
        <v>3</v>
      </c>
      <c r="B4" s="16"/>
    </row>
    <row r="5" spans="1:16" s="10" customFormat="1" x14ac:dyDescent="0.3">
      <c r="A5" s="16" t="s">
        <v>4</v>
      </c>
      <c r="B5" s="16"/>
    </row>
    <row r="6" spans="1:16" s="10" customFormat="1" x14ac:dyDescent="0.3">
      <c r="A6" s="16"/>
      <c r="B6" s="16"/>
    </row>
    <row r="7" spans="1:16" s="10" customFormat="1" ht="15.6" x14ac:dyDescent="0.3">
      <c r="A7" s="29" t="s">
        <v>252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</row>
    <row r="8" spans="1:16" s="9" customFormat="1" ht="18" x14ac:dyDescent="0.35">
      <c r="A8" s="118" t="s">
        <v>147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</row>
    <row r="9" spans="1:16" x14ac:dyDescent="0.3">
      <c r="A9" s="33" t="s">
        <v>5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6" x14ac:dyDescent="0.3">
      <c r="A10" s="33" t="s">
        <v>6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</row>
    <row r="11" spans="1:16" x14ac:dyDescent="0.3">
      <c r="A11" s="121" t="s">
        <v>6</v>
      </c>
      <c r="B11" s="28"/>
      <c r="C11" s="121" t="s">
        <v>148</v>
      </c>
      <c r="D11" s="28"/>
      <c r="E11" s="28"/>
      <c r="F11" s="28"/>
      <c r="G11" s="28"/>
      <c r="H11" s="28"/>
      <c r="I11" s="28"/>
      <c r="J11" s="28"/>
      <c r="K11" s="120" t="s">
        <v>6</v>
      </c>
      <c r="L11" s="28"/>
      <c r="M11" s="120" t="s">
        <v>6</v>
      </c>
      <c r="N11" s="28"/>
      <c r="O11" s="120" t="s">
        <v>6</v>
      </c>
      <c r="P11" s="28"/>
    </row>
    <row r="12" spans="1:16" x14ac:dyDescent="0.3">
      <c r="A12" s="121" t="s">
        <v>6</v>
      </c>
      <c r="B12" s="28"/>
      <c r="C12" s="121" t="s">
        <v>149</v>
      </c>
      <c r="D12" s="28"/>
      <c r="E12" s="28"/>
      <c r="F12" s="28"/>
      <c r="G12" s="28"/>
      <c r="H12" s="28"/>
      <c r="I12" s="28"/>
      <c r="J12" s="28"/>
      <c r="K12" s="120" t="s">
        <v>6</v>
      </c>
      <c r="L12" s="28"/>
      <c r="M12" s="120" t="s">
        <v>6</v>
      </c>
      <c r="N12" s="28"/>
      <c r="O12" s="120" t="s">
        <v>6</v>
      </c>
      <c r="P12" s="28"/>
    </row>
    <row r="13" spans="1:16" x14ac:dyDescent="0.3">
      <c r="A13" s="121" t="s">
        <v>6</v>
      </c>
      <c r="B13" s="28"/>
      <c r="C13" s="121" t="s">
        <v>151</v>
      </c>
      <c r="D13" s="28"/>
      <c r="E13" s="120" t="s">
        <v>152</v>
      </c>
      <c r="F13" s="28"/>
      <c r="G13" s="28"/>
      <c r="H13" s="28"/>
      <c r="I13" s="28"/>
      <c r="J13" s="28"/>
      <c r="K13" s="120" t="s">
        <v>121</v>
      </c>
      <c r="L13" s="28"/>
      <c r="M13" s="120" t="s">
        <v>122</v>
      </c>
      <c r="N13" s="28"/>
      <c r="O13" s="120" t="s">
        <v>150</v>
      </c>
      <c r="P13" s="28"/>
    </row>
    <row r="14" spans="1:16" x14ac:dyDescent="0.3">
      <c r="A14" s="120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120" t="s">
        <v>14</v>
      </c>
      <c r="L14" s="28"/>
      <c r="M14" s="120" t="s">
        <v>15</v>
      </c>
      <c r="N14" s="28"/>
      <c r="O14" s="120" t="s">
        <v>16</v>
      </c>
      <c r="P14" s="28"/>
    </row>
    <row r="15" spans="1:16" x14ac:dyDescent="0.3">
      <c r="A15" s="122" t="s">
        <v>6</v>
      </c>
      <c r="B15" s="28"/>
      <c r="C15" s="122" t="s">
        <v>153</v>
      </c>
      <c r="D15" s="28"/>
      <c r="E15" s="28"/>
      <c r="F15" s="28"/>
      <c r="G15" s="28"/>
      <c r="H15" s="28"/>
      <c r="I15" s="28"/>
      <c r="J15" s="28"/>
      <c r="K15" s="123">
        <v>1308514</v>
      </c>
      <c r="L15" s="28"/>
      <c r="M15" s="123">
        <v>1232351.52</v>
      </c>
      <c r="N15" s="28"/>
      <c r="O15" s="124">
        <v>94.18</v>
      </c>
      <c r="P15" s="28"/>
    </row>
    <row r="16" spans="1:16" x14ac:dyDescent="0.3">
      <c r="A16" s="125" t="s">
        <v>6</v>
      </c>
      <c r="B16" s="28"/>
      <c r="C16" s="125" t="s">
        <v>154</v>
      </c>
      <c r="D16" s="28"/>
      <c r="E16" s="28"/>
      <c r="F16" s="28"/>
      <c r="G16" s="28"/>
      <c r="H16" s="28"/>
      <c r="I16" s="28"/>
      <c r="J16" s="28"/>
      <c r="K16" s="126">
        <v>58232.88</v>
      </c>
      <c r="L16" s="28"/>
      <c r="M16" s="126">
        <v>58232.88</v>
      </c>
      <c r="N16" s="28"/>
      <c r="O16" s="127">
        <v>100</v>
      </c>
      <c r="P16" s="28"/>
    </row>
    <row r="17" spans="1:16" x14ac:dyDescent="0.3">
      <c r="A17" s="125" t="s">
        <v>6</v>
      </c>
      <c r="B17" s="28"/>
      <c r="C17" s="125" t="s">
        <v>155</v>
      </c>
      <c r="D17" s="28"/>
      <c r="E17" s="28"/>
      <c r="F17" s="28"/>
      <c r="G17" s="28"/>
      <c r="H17" s="28"/>
      <c r="I17" s="28"/>
      <c r="J17" s="28"/>
      <c r="K17" s="126">
        <v>58232.88</v>
      </c>
      <c r="L17" s="28"/>
      <c r="M17" s="126">
        <v>58232.88</v>
      </c>
      <c r="N17" s="28"/>
      <c r="O17" s="127">
        <v>100</v>
      </c>
      <c r="P17" s="28"/>
    </row>
    <row r="18" spans="1:16" x14ac:dyDescent="0.3">
      <c r="A18" s="128" t="s">
        <v>6</v>
      </c>
      <c r="B18" s="28"/>
      <c r="C18" s="128" t="s">
        <v>105</v>
      </c>
      <c r="D18" s="28"/>
      <c r="E18" s="28"/>
      <c r="F18" s="28"/>
      <c r="G18" s="28"/>
      <c r="H18" s="28"/>
      <c r="I18" s="28"/>
      <c r="J18" s="28"/>
      <c r="K18" s="129">
        <v>58232.88</v>
      </c>
      <c r="L18" s="28"/>
      <c r="M18" s="129">
        <v>58232.88</v>
      </c>
      <c r="N18" s="28"/>
      <c r="O18" s="130">
        <v>100</v>
      </c>
      <c r="P18" s="28"/>
    </row>
    <row r="19" spans="1:16" x14ac:dyDescent="0.3">
      <c r="A19" s="128" t="s">
        <v>6</v>
      </c>
      <c r="B19" s="28"/>
      <c r="C19" s="128" t="s">
        <v>106</v>
      </c>
      <c r="D19" s="28"/>
      <c r="E19" s="28"/>
      <c r="F19" s="28"/>
      <c r="G19" s="28"/>
      <c r="H19" s="28"/>
      <c r="I19" s="28"/>
      <c r="J19" s="28"/>
      <c r="K19" s="129">
        <v>58232.88</v>
      </c>
      <c r="L19" s="28"/>
      <c r="M19" s="129">
        <v>58232.88</v>
      </c>
      <c r="N19" s="28"/>
      <c r="O19" s="130">
        <v>100</v>
      </c>
      <c r="P19" s="28"/>
    </row>
    <row r="20" spans="1:16" x14ac:dyDescent="0.3">
      <c r="A20" s="135" t="s">
        <v>6</v>
      </c>
      <c r="B20" s="28"/>
      <c r="C20" s="135" t="s">
        <v>156</v>
      </c>
      <c r="D20" s="28"/>
      <c r="E20" s="135" t="s">
        <v>157</v>
      </c>
      <c r="F20" s="28"/>
      <c r="G20" s="28"/>
      <c r="H20" s="28"/>
      <c r="I20" s="28"/>
      <c r="J20" s="28"/>
      <c r="K20" s="136">
        <v>58232.88</v>
      </c>
      <c r="L20" s="28"/>
      <c r="M20" s="136">
        <v>58232.88</v>
      </c>
      <c r="N20" s="28"/>
      <c r="O20" s="131">
        <v>100</v>
      </c>
      <c r="P20" s="28"/>
    </row>
    <row r="21" spans="1:16" x14ac:dyDescent="0.3">
      <c r="A21" s="132"/>
      <c r="B21" s="28"/>
      <c r="C21" s="132" t="s">
        <v>158</v>
      </c>
      <c r="D21" s="28"/>
      <c r="E21" s="132" t="s">
        <v>159</v>
      </c>
      <c r="F21" s="28"/>
      <c r="G21" s="28"/>
      <c r="H21" s="28"/>
      <c r="I21" s="28"/>
      <c r="J21" s="28"/>
      <c r="K21" s="133">
        <v>58232.88</v>
      </c>
      <c r="L21" s="28"/>
      <c r="M21" s="133">
        <v>58232.88</v>
      </c>
      <c r="N21" s="28"/>
      <c r="O21" s="134">
        <v>100</v>
      </c>
      <c r="P21" s="28"/>
    </row>
    <row r="22" spans="1:16" x14ac:dyDescent="0.3">
      <c r="A22" s="128" t="s">
        <v>6</v>
      </c>
      <c r="B22" s="28"/>
      <c r="C22" s="128" t="s">
        <v>105</v>
      </c>
      <c r="D22" s="28"/>
      <c r="E22" s="28"/>
      <c r="F22" s="28"/>
      <c r="G22" s="28"/>
      <c r="H22" s="28"/>
      <c r="I22" s="28"/>
      <c r="J22" s="28"/>
      <c r="K22" s="129">
        <v>58232.88</v>
      </c>
      <c r="L22" s="28"/>
      <c r="M22" s="129">
        <v>58232.88</v>
      </c>
      <c r="N22" s="28"/>
      <c r="O22" s="130">
        <v>100</v>
      </c>
      <c r="P22" s="28"/>
    </row>
    <row r="23" spans="1:16" x14ac:dyDescent="0.3">
      <c r="A23" s="128" t="s">
        <v>6</v>
      </c>
      <c r="B23" s="28"/>
      <c r="C23" s="128" t="s">
        <v>106</v>
      </c>
      <c r="D23" s="28"/>
      <c r="E23" s="28"/>
      <c r="F23" s="28"/>
      <c r="G23" s="28"/>
      <c r="H23" s="28"/>
      <c r="I23" s="28"/>
      <c r="J23" s="28"/>
      <c r="K23" s="129">
        <v>58232.88</v>
      </c>
      <c r="L23" s="28"/>
      <c r="M23" s="129">
        <v>58232.88</v>
      </c>
      <c r="N23" s="28"/>
      <c r="O23" s="130">
        <v>100</v>
      </c>
      <c r="P23" s="28"/>
    </row>
    <row r="24" spans="1:16" x14ac:dyDescent="0.3">
      <c r="A24" s="139" t="s">
        <v>6</v>
      </c>
      <c r="B24" s="28"/>
      <c r="C24" s="139" t="s">
        <v>160</v>
      </c>
      <c r="D24" s="28"/>
      <c r="E24" s="139" t="s">
        <v>161</v>
      </c>
      <c r="F24" s="28"/>
      <c r="G24" s="28"/>
      <c r="H24" s="28"/>
      <c r="I24" s="28"/>
      <c r="J24" s="28"/>
      <c r="K24" s="140">
        <v>58232.88</v>
      </c>
      <c r="L24" s="28"/>
      <c r="M24" s="140">
        <v>58232.88</v>
      </c>
      <c r="N24" s="28"/>
      <c r="O24" s="137">
        <v>100</v>
      </c>
      <c r="P24" s="28"/>
    </row>
    <row r="25" spans="1:16" x14ac:dyDescent="0.3">
      <c r="A25" s="138" t="s">
        <v>6</v>
      </c>
      <c r="B25" s="28"/>
      <c r="C25" s="138" t="s">
        <v>162</v>
      </c>
      <c r="D25" s="28"/>
      <c r="E25" s="138" t="s">
        <v>163</v>
      </c>
      <c r="F25" s="28"/>
      <c r="G25" s="28"/>
      <c r="H25" s="28"/>
      <c r="I25" s="28"/>
      <c r="J25" s="28"/>
      <c r="K25" s="62" t="s">
        <v>6</v>
      </c>
      <c r="L25" s="28"/>
      <c r="M25" s="62">
        <v>58232.88</v>
      </c>
      <c r="N25" s="28"/>
      <c r="O25" s="63" t="s">
        <v>6</v>
      </c>
      <c r="P25" s="28"/>
    </row>
    <row r="26" spans="1:16" x14ac:dyDescent="0.3">
      <c r="A26" s="125" t="s">
        <v>6</v>
      </c>
      <c r="B26" s="28"/>
      <c r="C26" s="125" t="s">
        <v>164</v>
      </c>
      <c r="D26" s="28"/>
      <c r="E26" s="28"/>
      <c r="F26" s="28"/>
      <c r="G26" s="28"/>
      <c r="H26" s="28"/>
      <c r="I26" s="28"/>
      <c r="J26" s="28"/>
      <c r="K26" s="126">
        <v>1250281.1200000001</v>
      </c>
      <c r="L26" s="28"/>
      <c r="M26" s="126">
        <v>1174118.6399999999</v>
      </c>
      <c r="N26" s="28"/>
      <c r="O26" s="127">
        <v>93.91</v>
      </c>
      <c r="P26" s="28"/>
    </row>
    <row r="27" spans="1:16" x14ac:dyDescent="0.3">
      <c r="A27" s="125" t="s">
        <v>6</v>
      </c>
      <c r="B27" s="28"/>
      <c r="C27" s="125" t="s">
        <v>165</v>
      </c>
      <c r="D27" s="28"/>
      <c r="E27" s="28"/>
      <c r="F27" s="28"/>
      <c r="G27" s="28"/>
      <c r="H27" s="28"/>
      <c r="I27" s="28"/>
      <c r="J27" s="28"/>
      <c r="K27" s="126">
        <v>1250281.1200000001</v>
      </c>
      <c r="L27" s="28"/>
      <c r="M27" s="126">
        <v>1174118.6399999999</v>
      </c>
      <c r="N27" s="28"/>
      <c r="O27" s="127">
        <v>93.91</v>
      </c>
      <c r="P27" s="28"/>
    </row>
    <row r="28" spans="1:16" x14ac:dyDescent="0.3">
      <c r="A28" s="128" t="s">
        <v>6</v>
      </c>
      <c r="B28" s="28"/>
      <c r="C28" s="128" t="s">
        <v>105</v>
      </c>
      <c r="D28" s="28"/>
      <c r="E28" s="28"/>
      <c r="F28" s="28"/>
      <c r="G28" s="28"/>
      <c r="H28" s="28"/>
      <c r="I28" s="28"/>
      <c r="J28" s="28"/>
      <c r="K28" s="129">
        <v>901217.45</v>
      </c>
      <c r="L28" s="28"/>
      <c r="M28" s="129">
        <v>883955.83</v>
      </c>
      <c r="N28" s="28"/>
      <c r="O28" s="130">
        <v>98.08</v>
      </c>
      <c r="P28" s="28"/>
    </row>
    <row r="29" spans="1:16" x14ac:dyDescent="0.3">
      <c r="A29" s="128" t="s">
        <v>6</v>
      </c>
      <c r="B29" s="28"/>
      <c r="C29" s="128" t="s">
        <v>106</v>
      </c>
      <c r="D29" s="28"/>
      <c r="E29" s="28"/>
      <c r="F29" s="28"/>
      <c r="G29" s="28"/>
      <c r="H29" s="28"/>
      <c r="I29" s="28"/>
      <c r="J29" s="28"/>
      <c r="K29" s="129">
        <v>901217.45</v>
      </c>
      <c r="L29" s="28"/>
      <c r="M29" s="129">
        <v>883955.83</v>
      </c>
      <c r="N29" s="28"/>
      <c r="O29" s="130">
        <v>98.08</v>
      </c>
      <c r="P29" s="28"/>
    </row>
    <row r="30" spans="1:16" x14ac:dyDescent="0.3">
      <c r="A30" s="128" t="s">
        <v>6</v>
      </c>
      <c r="B30" s="28"/>
      <c r="C30" s="128" t="s">
        <v>107</v>
      </c>
      <c r="D30" s="28"/>
      <c r="E30" s="28"/>
      <c r="F30" s="28"/>
      <c r="G30" s="28"/>
      <c r="H30" s="28"/>
      <c r="I30" s="28"/>
      <c r="J30" s="28"/>
      <c r="K30" s="129">
        <v>125342.62</v>
      </c>
      <c r="L30" s="28"/>
      <c r="M30" s="129">
        <v>95890.78</v>
      </c>
      <c r="N30" s="28"/>
      <c r="O30" s="130">
        <v>76.5</v>
      </c>
      <c r="P30" s="28"/>
    </row>
    <row r="31" spans="1:16" x14ac:dyDescent="0.3">
      <c r="A31" s="128" t="s">
        <v>6</v>
      </c>
      <c r="B31" s="28"/>
      <c r="C31" s="128" t="s">
        <v>108</v>
      </c>
      <c r="D31" s="28"/>
      <c r="E31" s="28"/>
      <c r="F31" s="28"/>
      <c r="G31" s="28"/>
      <c r="H31" s="28"/>
      <c r="I31" s="28"/>
      <c r="J31" s="28"/>
      <c r="K31" s="129">
        <v>125342.62</v>
      </c>
      <c r="L31" s="28"/>
      <c r="M31" s="129">
        <v>95890.78</v>
      </c>
      <c r="N31" s="28"/>
      <c r="O31" s="130">
        <v>76.5</v>
      </c>
      <c r="P31" s="28"/>
    </row>
    <row r="32" spans="1:16" x14ac:dyDescent="0.3">
      <c r="A32" s="128" t="s">
        <v>6</v>
      </c>
      <c r="B32" s="28"/>
      <c r="C32" s="128" t="s">
        <v>109</v>
      </c>
      <c r="D32" s="28"/>
      <c r="E32" s="28"/>
      <c r="F32" s="28"/>
      <c r="G32" s="28"/>
      <c r="H32" s="28"/>
      <c r="I32" s="28"/>
      <c r="J32" s="28"/>
      <c r="K32" s="129">
        <v>198550</v>
      </c>
      <c r="L32" s="28"/>
      <c r="M32" s="129">
        <v>168265.44</v>
      </c>
      <c r="N32" s="28"/>
      <c r="O32" s="130">
        <v>84.75</v>
      </c>
      <c r="P32" s="28"/>
    </row>
    <row r="33" spans="1:16" x14ac:dyDescent="0.3">
      <c r="A33" s="128" t="s">
        <v>6</v>
      </c>
      <c r="B33" s="28"/>
      <c r="C33" s="128" t="s">
        <v>110</v>
      </c>
      <c r="D33" s="28"/>
      <c r="E33" s="28"/>
      <c r="F33" s="28"/>
      <c r="G33" s="28"/>
      <c r="H33" s="28"/>
      <c r="I33" s="28"/>
      <c r="J33" s="28"/>
      <c r="K33" s="129">
        <v>198550</v>
      </c>
      <c r="L33" s="28"/>
      <c r="M33" s="129">
        <v>168265.44</v>
      </c>
      <c r="N33" s="28"/>
      <c r="O33" s="130">
        <v>84.75</v>
      </c>
      <c r="P33" s="28"/>
    </row>
    <row r="34" spans="1:16" x14ac:dyDescent="0.3">
      <c r="A34" s="128" t="s">
        <v>6</v>
      </c>
      <c r="B34" s="28"/>
      <c r="C34" s="128" t="s">
        <v>111</v>
      </c>
      <c r="D34" s="28"/>
      <c r="E34" s="28"/>
      <c r="F34" s="28"/>
      <c r="G34" s="28"/>
      <c r="H34" s="28"/>
      <c r="I34" s="28"/>
      <c r="J34" s="28"/>
      <c r="K34" s="129">
        <v>17000</v>
      </c>
      <c r="L34" s="28"/>
      <c r="M34" s="129">
        <v>14894.5</v>
      </c>
      <c r="N34" s="28"/>
      <c r="O34" s="130">
        <v>87.61</v>
      </c>
      <c r="P34" s="28"/>
    </row>
    <row r="35" spans="1:16" x14ac:dyDescent="0.3">
      <c r="A35" s="128" t="s">
        <v>6</v>
      </c>
      <c r="B35" s="28"/>
      <c r="C35" s="128" t="s">
        <v>112</v>
      </c>
      <c r="D35" s="28"/>
      <c r="E35" s="28"/>
      <c r="F35" s="28"/>
      <c r="G35" s="28"/>
      <c r="H35" s="28"/>
      <c r="I35" s="28"/>
      <c r="J35" s="28"/>
      <c r="K35" s="129">
        <v>17000</v>
      </c>
      <c r="L35" s="28"/>
      <c r="M35" s="129">
        <v>14894.5</v>
      </c>
      <c r="N35" s="28"/>
      <c r="O35" s="130">
        <v>87.61</v>
      </c>
      <c r="P35" s="28"/>
    </row>
    <row r="36" spans="1:16" x14ac:dyDescent="0.3">
      <c r="A36" s="128" t="s">
        <v>6</v>
      </c>
      <c r="B36" s="28"/>
      <c r="C36" s="128" t="s">
        <v>113</v>
      </c>
      <c r="D36" s="28"/>
      <c r="E36" s="28"/>
      <c r="F36" s="28"/>
      <c r="G36" s="28"/>
      <c r="H36" s="28"/>
      <c r="I36" s="28"/>
      <c r="J36" s="28"/>
      <c r="K36" s="129">
        <v>8171.05</v>
      </c>
      <c r="L36" s="28"/>
      <c r="M36" s="129">
        <v>9715.23</v>
      </c>
      <c r="N36" s="28"/>
      <c r="O36" s="130">
        <v>118.9</v>
      </c>
      <c r="P36" s="28"/>
    </row>
    <row r="37" spans="1:16" x14ac:dyDescent="0.3">
      <c r="A37" s="128" t="s">
        <v>6</v>
      </c>
      <c r="B37" s="28"/>
      <c r="C37" s="128" t="s">
        <v>114</v>
      </c>
      <c r="D37" s="28"/>
      <c r="E37" s="28"/>
      <c r="F37" s="28"/>
      <c r="G37" s="28"/>
      <c r="H37" s="28"/>
      <c r="I37" s="28"/>
      <c r="J37" s="28"/>
      <c r="K37" s="129">
        <v>8171.05</v>
      </c>
      <c r="L37" s="28"/>
      <c r="M37" s="129">
        <v>9715.23</v>
      </c>
      <c r="N37" s="28"/>
      <c r="O37" s="130">
        <v>118.9</v>
      </c>
      <c r="P37" s="28"/>
    </row>
    <row r="38" spans="1:16" x14ac:dyDescent="0.3">
      <c r="A38" s="128" t="s">
        <v>6</v>
      </c>
      <c r="B38" s="28"/>
      <c r="C38" s="128" t="s">
        <v>115</v>
      </c>
      <c r="D38" s="28"/>
      <c r="E38" s="28"/>
      <c r="F38" s="28"/>
      <c r="G38" s="28"/>
      <c r="H38" s="28"/>
      <c r="I38" s="28"/>
      <c r="J38" s="28"/>
      <c r="K38" s="129">
        <v>0</v>
      </c>
      <c r="L38" s="28"/>
      <c r="M38" s="129">
        <v>1396.86</v>
      </c>
      <c r="N38" s="28"/>
      <c r="O38" s="130" t="s">
        <v>6</v>
      </c>
      <c r="P38" s="28"/>
    </row>
    <row r="39" spans="1:16" x14ac:dyDescent="0.3">
      <c r="A39" s="128" t="s">
        <v>6</v>
      </c>
      <c r="B39" s="28"/>
      <c r="C39" s="128" t="s">
        <v>116</v>
      </c>
      <c r="D39" s="28"/>
      <c r="E39" s="28"/>
      <c r="F39" s="28"/>
      <c r="G39" s="28"/>
      <c r="H39" s="28"/>
      <c r="I39" s="28"/>
      <c r="J39" s="28"/>
      <c r="K39" s="129">
        <v>0</v>
      </c>
      <c r="L39" s="28"/>
      <c r="M39" s="129">
        <v>1396.86</v>
      </c>
      <c r="N39" s="28"/>
      <c r="O39" s="130" t="s">
        <v>6</v>
      </c>
      <c r="P39" s="28"/>
    </row>
    <row r="40" spans="1:16" x14ac:dyDescent="0.3">
      <c r="A40" s="135" t="s">
        <v>6</v>
      </c>
      <c r="B40" s="28"/>
      <c r="C40" s="135" t="s">
        <v>156</v>
      </c>
      <c r="D40" s="28"/>
      <c r="E40" s="135" t="s">
        <v>157</v>
      </c>
      <c r="F40" s="28"/>
      <c r="G40" s="28"/>
      <c r="H40" s="28"/>
      <c r="I40" s="28"/>
      <c r="J40" s="28"/>
      <c r="K40" s="136">
        <v>1250281.1200000001</v>
      </c>
      <c r="L40" s="28"/>
      <c r="M40" s="136">
        <v>1174118.6399999999</v>
      </c>
      <c r="N40" s="28"/>
      <c r="O40" s="131">
        <v>93.91</v>
      </c>
      <c r="P40" s="28"/>
    </row>
    <row r="41" spans="1:16" x14ac:dyDescent="0.3">
      <c r="A41" s="132"/>
      <c r="B41" s="28"/>
      <c r="C41" s="132" t="s">
        <v>158</v>
      </c>
      <c r="D41" s="28"/>
      <c r="E41" s="132" t="s">
        <v>159</v>
      </c>
      <c r="F41" s="28"/>
      <c r="G41" s="28"/>
      <c r="H41" s="28"/>
      <c r="I41" s="28"/>
      <c r="J41" s="28"/>
      <c r="K41" s="133">
        <v>1248681.1200000001</v>
      </c>
      <c r="L41" s="28"/>
      <c r="M41" s="133">
        <v>1172518.6399999999</v>
      </c>
      <c r="N41" s="28"/>
      <c r="O41" s="134">
        <v>93.9</v>
      </c>
      <c r="P41" s="28"/>
    </row>
    <row r="42" spans="1:16" x14ac:dyDescent="0.3">
      <c r="A42" s="128" t="s">
        <v>6</v>
      </c>
      <c r="B42" s="28"/>
      <c r="C42" s="128" t="s">
        <v>105</v>
      </c>
      <c r="D42" s="28"/>
      <c r="E42" s="28"/>
      <c r="F42" s="28"/>
      <c r="G42" s="28"/>
      <c r="H42" s="28"/>
      <c r="I42" s="28"/>
      <c r="J42" s="28"/>
      <c r="K42" s="129">
        <v>899617.45</v>
      </c>
      <c r="L42" s="28"/>
      <c r="M42" s="129">
        <v>882355.83</v>
      </c>
      <c r="N42" s="28"/>
      <c r="O42" s="130">
        <v>98.08</v>
      </c>
      <c r="P42" s="28"/>
    </row>
    <row r="43" spans="1:16" x14ac:dyDescent="0.3">
      <c r="A43" s="128" t="s">
        <v>6</v>
      </c>
      <c r="B43" s="28"/>
      <c r="C43" s="128" t="s">
        <v>106</v>
      </c>
      <c r="D43" s="28"/>
      <c r="E43" s="28"/>
      <c r="F43" s="28"/>
      <c r="G43" s="28"/>
      <c r="H43" s="28"/>
      <c r="I43" s="28"/>
      <c r="J43" s="28"/>
      <c r="K43" s="129">
        <v>899617.45</v>
      </c>
      <c r="L43" s="28"/>
      <c r="M43" s="129">
        <v>882355.83</v>
      </c>
      <c r="N43" s="28"/>
      <c r="O43" s="130">
        <v>98.08</v>
      </c>
      <c r="P43" s="28"/>
    </row>
    <row r="44" spans="1:16" x14ac:dyDescent="0.3">
      <c r="A44" s="139" t="s">
        <v>6</v>
      </c>
      <c r="B44" s="28"/>
      <c r="C44" s="139" t="s">
        <v>160</v>
      </c>
      <c r="D44" s="28"/>
      <c r="E44" s="139" t="s">
        <v>161</v>
      </c>
      <c r="F44" s="28"/>
      <c r="G44" s="28"/>
      <c r="H44" s="28"/>
      <c r="I44" s="28"/>
      <c r="J44" s="28"/>
      <c r="K44" s="140">
        <v>808967.12</v>
      </c>
      <c r="L44" s="28"/>
      <c r="M44" s="140">
        <v>793508.54</v>
      </c>
      <c r="N44" s="28"/>
      <c r="O44" s="137">
        <v>98.09</v>
      </c>
      <c r="P44" s="28"/>
    </row>
    <row r="45" spans="1:16" x14ac:dyDescent="0.3">
      <c r="A45" s="138" t="s">
        <v>6</v>
      </c>
      <c r="B45" s="28"/>
      <c r="C45" s="138" t="s">
        <v>162</v>
      </c>
      <c r="D45" s="28"/>
      <c r="E45" s="138" t="s">
        <v>163</v>
      </c>
      <c r="F45" s="28"/>
      <c r="G45" s="28"/>
      <c r="H45" s="28"/>
      <c r="I45" s="28"/>
      <c r="J45" s="28"/>
      <c r="K45" s="62" t="s">
        <v>6</v>
      </c>
      <c r="L45" s="28"/>
      <c r="M45" s="62">
        <v>649999.56000000006</v>
      </c>
      <c r="N45" s="28"/>
      <c r="O45" s="63" t="s">
        <v>6</v>
      </c>
      <c r="P45" s="28"/>
    </row>
    <row r="46" spans="1:16" x14ac:dyDescent="0.3">
      <c r="A46" s="138" t="s">
        <v>6</v>
      </c>
      <c r="B46" s="28"/>
      <c r="C46" s="138" t="s">
        <v>166</v>
      </c>
      <c r="D46" s="28"/>
      <c r="E46" s="138" t="s">
        <v>167</v>
      </c>
      <c r="F46" s="28"/>
      <c r="G46" s="28"/>
      <c r="H46" s="28"/>
      <c r="I46" s="28"/>
      <c r="J46" s="28"/>
      <c r="K46" s="62" t="s">
        <v>6</v>
      </c>
      <c r="L46" s="28"/>
      <c r="M46" s="62">
        <v>32000</v>
      </c>
      <c r="N46" s="28"/>
      <c r="O46" s="63" t="s">
        <v>6</v>
      </c>
      <c r="P46" s="28"/>
    </row>
    <row r="47" spans="1:16" x14ac:dyDescent="0.3">
      <c r="A47" s="138" t="s">
        <v>6</v>
      </c>
      <c r="B47" s="28"/>
      <c r="C47" s="138" t="s">
        <v>168</v>
      </c>
      <c r="D47" s="28"/>
      <c r="E47" s="138" t="s">
        <v>169</v>
      </c>
      <c r="F47" s="28"/>
      <c r="G47" s="28"/>
      <c r="H47" s="28"/>
      <c r="I47" s="28"/>
      <c r="J47" s="28"/>
      <c r="K47" s="62" t="s">
        <v>6</v>
      </c>
      <c r="L47" s="28"/>
      <c r="M47" s="62">
        <v>111508.98</v>
      </c>
      <c r="N47" s="28"/>
      <c r="O47" s="63" t="s">
        <v>6</v>
      </c>
      <c r="P47" s="28"/>
    </row>
    <row r="48" spans="1:16" x14ac:dyDescent="0.3">
      <c r="A48" s="139" t="s">
        <v>6</v>
      </c>
      <c r="B48" s="28"/>
      <c r="C48" s="139" t="s">
        <v>170</v>
      </c>
      <c r="D48" s="28"/>
      <c r="E48" s="139" t="s">
        <v>171</v>
      </c>
      <c r="F48" s="28"/>
      <c r="G48" s="28"/>
      <c r="H48" s="28"/>
      <c r="I48" s="28"/>
      <c r="J48" s="28"/>
      <c r="K48" s="140">
        <v>40350</v>
      </c>
      <c r="L48" s="28"/>
      <c r="M48" s="140">
        <v>38732.269999999997</v>
      </c>
      <c r="N48" s="28"/>
      <c r="O48" s="137">
        <v>95.99</v>
      </c>
      <c r="P48" s="28"/>
    </row>
    <row r="49" spans="1:16" x14ac:dyDescent="0.3">
      <c r="A49" s="138" t="s">
        <v>6</v>
      </c>
      <c r="B49" s="28"/>
      <c r="C49" s="138" t="s">
        <v>172</v>
      </c>
      <c r="D49" s="28"/>
      <c r="E49" s="138" t="s">
        <v>173</v>
      </c>
      <c r="F49" s="28"/>
      <c r="G49" s="28"/>
      <c r="H49" s="28"/>
      <c r="I49" s="28"/>
      <c r="J49" s="28"/>
      <c r="K49" s="62" t="s">
        <v>6</v>
      </c>
      <c r="L49" s="28"/>
      <c r="M49" s="62">
        <v>14000</v>
      </c>
      <c r="N49" s="28"/>
      <c r="O49" s="63" t="s">
        <v>6</v>
      </c>
      <c r="P49" s="28"/>
    </row>
    <row r="50" spans="1:16" x14ac:dyDescent="0.3">
      <c r="A50" s="138" t="s">
        <v>6</v>
      </c>
      <c r="B50" s="28"/>
      <c r="C50" s="138" t="s">
        <v>174</v>
      </c>
      <c r="D50" s="28"/>
      <c r="E50" s="138" t="s">
        <v>175</v>
      </c>
      <c r="F50" s="28"/>
      <c r="G50" s="28"/>
      <c r="H50" s="28"/>
      <c r="I50" s="28"/>
      <c r="J50" s="28"/>
      <c r="K50" s="62" t="s">
        <v>6</v>
      </c>
      <c r="L50" s="28"/>
      <c r="M50" s="62">
        <v>11000</v>
      </c>
      <c r="N50" s="28"/>
      <c r="O50" s="63" t="s">
        <v>6</v>
      </c>
      <c r="P50" s="28"/>
    </row>
    <row r="51" spans="1:16" x14ac:dyDescent="0.3">
      <c r="A51" s="138" t="s">
        <v>6</v>
      </c>
      <c r="B51" s="28"/>
      <c r="C51" s="138" t="s">
        <v>176</v>
      </c>
      <c r="D51" s="28"/>
      <c r="E51" s="138" t="s">
        <v>177</v>
      </c>
      <c r="F51" s="28"/>
      <c r="G51" s="28"/>
      <c r="H51" s="28"/>
      <c r="I51" s="28"/>
      <c r="J51" s="28"/>
      <c r="K51" s="62" t="s">
        <v>6</v>
      </c>
      <c r="L51" s="28"/>
      <c r="M51" s="62">
        <v>11419.77</v>
      </c>
      <c r="N51" s="28"/>
      <c r="O51" s="63" t="s">
        <v>6</v>
      </c>
      <c r="P51" s="28"/>
    </row>
    <row r="52" spans="1:16" x14ac:dyDescent="0.3">
      <c r="A52" s="138" t="s">
        <v>6</v>
      </c>
      <c r="B52" s="28"/>
      <c r="C52" s="138" t="s">
        <v>178</v>
      </c>
      <c r="D52" s="28"/>
      <c r="E52" s="138" t="s">
        <v>179</v>
      </c>
      <c r="F52" s="28"/>
      <c r="G52" s="28"/>
      <c r="H52" s="28"/>
      <c r="I52" s="28"/>
      <c r="J52" s="28"/>
      <c r="K52" s="62" t="s">
        <v>6</v>
      </c>
      <c r="L52" s="28"/>
      <c r="M52" s="62">
        <v>2312.5</v>
      </c>
      <c r="N52" s="28"/>
      <c r="O52" s="63" t="s">
        <v>6</v>
      </c>
      <c r="P52" s="28"/>
    </row>
    <row r="53" spans="1:16" x14ac:dyDescent="0.3">
      <c r="A53" s="139" t="s">
        <v>6</v>
      </c>
      <c r="B53" s="28"/>
      <c r="C53" s="139" t="s">
        <v>180</v>
      </c>
      <c r="D53" s="28"/>
      <c r="E53" s="139" t="s">
        <v>181</v>
      </c>
      <c r="F53" s="28"/>
      <c r="G53" s="28"/>
      <c r="H53" s="28"/>
      <c r="I53" s="28"/>
      <c r="J53" s="28"/>
      <c r="K53" s="140">
        <v>1800.33</v>
      </c>
      <c r="L53" s="28"/>
      <c r="M53" s="140">
        <v>1749.4</v>
      </c>
      <c r="N53" s="28"/>
      <c r="O53" s="137">
        <v>97.17</v>
      </c>
      <c r="P53" s="28"/>
    </row>
    <row r="54" spans="1:16" x14ac:dyDescent="0.3">
      <c r="A54" s="138" t="s">
        <v>6</v>
      </c>
      <c r="B54" s="28"/>
      <c r="C54" s="138" t="s">
        <v>182</v>
      </c>
      <c r="D54" s="28"/>
      <c r="E54" s="138" t="s">
        <v>183</v>
      </c>
      <c r="F54" s="28"/>
      <c r="G54" s="28"/>
      <c r="H54" s="28"/>
      <c r="I54" s="28"/>
      <c r="J54" s="28"/>
      <c r="K54" s="62" t="s">
        <v>6</v>
      </c>
      <c r="L54" s="28"/>
      <c r="M54" s="62">
        <v>1749.4</v>
      </c>
      <c r="N54" s="28"/>
      <c r="O54" s="63" t="s">
        <v>6</v>
      </c>
      <c r="P54" s="28"/>
    </row>
    <row r="55" spans="1:16" x14ac:dyDescent="0.3">
      <c r="A55" s="139" t="s">
        <v>6</v>
      </c>
      <c r="B55" s="28"/>
      <c r="C55" s="139" t="s">
        <v>184</v>
      </c>
      <c r="D55" s="28"/>
      <c r="E55" s="139" t="s">
        <v>185</v>
      </c>
      <c r="F55" s="28"/>
      <c r="G55" s="28"/>
      <c r="H55" s="28"/>
      <c r="I55" s="28"/>
      <c r="J55" s="28"/>
      <c r="K55" s="140">
        <v>20000</v>
      </c>
      <c r="L55" s="28"/>
      <c r="M55" s="140">
        <v>19937.5</v>
      </c>
      <c r="N55" s="28"/>
      <c r="O55" s="137">
        <v>99.69</v>
      </c>
      <c r="P55" s="28"/>
    </row>
    <row r="56" spans="1:16" x14ac:dyDescent="0.3">
      <c r="A56" s="138" t="s">
        <v>6</v>
      </c>
      <c r="B56" s="28"/>
      <c r="C56" s="138" t="s">
        <v>186</v>
      </c>
      <c r="D56" s="28"/>
      <c r="E56" s="138" t="s">
        <v>187</v>
      </c>
      <c r="F56" s="28"/>
      <c r="G56" s="28"/>
      <c r="H56" s="28"/>
      <c r="I56" s="28"/>
      <c r="J56" s="28"/>
      <c r="K56" s="62" t="s">
        <v>6</v>
      </c>
      <c r="L56" s="28"/>
      <c r="M56" s="62">
        <v>19937.5</v>
      </c>
      <c r="N56" s="28"/>
      <c r="O56" s="63" t="s">
        <v>6</v>
      </c>
      <c r="P56" s="28"/>
    </row>
    <row r="57" spans="1:16" x14ac:dyDescent="0.3">
      <c r="A57" s="139" t="s">
        <v>6</v>
      </c>
      <c r="B57" s="28"/>
      <c r="C57" s="139" t="s">
        <v>188</v>
      </c>
      <c r="D57" s="28"/>
      <c r="E57" s="139" t="s">
        <v>189</v>
      </c>
      <c r="F57" s="28"/>
      <c r="G57" s="28"/>
      <c r="H57" s="28"/>
      <c r="I57" s="28"/>
      <c r="J57" s="28"/>
      <c r="K57" s="140">
        <v>28500</v>
      </c>
      <c r="L57" s="28"/>
      <c r="M57" s="140">
        <v>28428.12</v>
      </c>
      <c r="N57" s="28"/>
      <c r="O57" s="137">
        <v>99.75</v>
      </c>
      <c r="P57" s="28"/>
    </row>
    <row r="58" spans="1:16" x14ac:dyDescent="0.3">
      <c r="A58" s="138" t="s">
        <v>6</v>
      </c>
      <c r="B58" s="28"/>
      <c r="C58" s="138" t="s">
        <v>190</v>
      </c>
      <c r="D58" s="28"/>
      <c r="E58" s="138" t="s">
        <v>191</v>
      </c>
      <c r="F58" s="28"/>
      <c r="G58" s="28"/>
      <c r="H58" s="28"/>
      <c r="I58" s="28"/>
      <c r="J58" s="28"/>
      <c r="K58" s="62" t="s">
        <v>6</v>
      </c>
      <c r="L58" s="28"/>
      <c r="M58" s="62">
        <v>28428.12</v>
      </c>
      <c r="N58" s="28"/>
      <c r="O58" s="63" t="s">
        <v>6</v>
      </c>
      <c r="P58" s="28"/>
    </row>
    <row r="59" spans="1:16" x14ac:dyDescent="0.3">
      <c r="A59" s="128" t="s">
        <v>6</v>
      </c>
      <c r="B59" s="28"/>
      <c r="C59" s="128" t="s">
        <v>107</v>
      </c>
      <c r="D59" s="28"/>
      <c r="E59" s="28"/>
      <c r="F59" s="28"/>
      <c r="G59" s="28"/>
      <c r="H59" s="28"/>
      <c r="I59" s="28"/>
      <c r="J59" s="28"/>
      <c r="K59" s="129">
        <v>125342.62</v>
      </c>
      <c r="L59" s="28"/>
      <c r="M59" s="129">
        <v>95890.78</v>
      </c>
      <c r="N59" s="28"/>
      <c r="O59" s="130">
        <v>76.5</v>
      </c>
      <c r="P59" s="28"/>
    </row>
    <row r="60" spans="1:16" x14ac:dyDescent="0.3">
      <c r="A60" s="128" t="s">
        <v>6</v>
      </c>
      <c r="B60" s="28"/>
      <c r="C60" s="128" t="s">
        <v>108</v>
      </c>
      <c r="D60" s="28"/>
      <c r="E60" s="28"/>
      <c r="F60" s="28"/>
      <c r="G60" s="28"/>
      <c r="H60" s="28"/>
      <c r="I60" s="28"/>
      <c r="J60" s="28"/>
      <c r="K60" s="129">
        <v>125342.62</v>
      </c>
      <c r="L60" s="28"/>
      <c r="M60" s="129">
        <v>95890.78</v>
      </c>
      <c r="N60" s="28"/>
      <c r="O60" s="130">
        <v>76.5</v>
      </c>
      <c r="P60" s="28"/>
    </row>
    <row r="61" spans="1:16" x14ac:dyDescent="0.3">
      <c r="A61" s="139" t="s">
        <v>6</v>
      </c>
      <c r="B61" s="28"/>
      <c r="C61" s="139" t="s">
        <v>160</v>
      </c>
      <c r="D61" s="28"/>
      <c r="E61" s="139" t="s">
        <v>161</v>
      </c>
      <c r="F61" s="28"/>
      <c r="G61" s="28"/>
      <c r="H61" s="28"/>
      <c r="I61" s="28"/>
      <c r="J61" s="28"/>
      <c r="K61" s="140">
        <v>47330</v>
      </c>
      <c r="L61" s="28"/>
      <c r="M61" s="140">
        <v>34722.120000000003</v>
      </c>
      <c r="N61" s="28"/>
      <c r="O61" s="137">
        <v>73.36</v>
      </c>
      <c r="P61" s="28"/>
    </row>
    <row r="62" spans="1:16" x14ac:dyDescent="0.3">
      <c r="A62" s="138" t="s">
        <v>6</v>
      </c>
      <c r="B62" s="28"/>
      <c r="C62" s="138" t="s">
        <v>162</v>
      </c>
      <c r="D62" s="28"/>
      <c r="E62" s="138" t="s">
        <v>163</v>
      </c>
      <c r="F62" s="28"/>
      <c r="G62" s="28"/>
      <c r="H62" s="28"/>
      <c r="I62" s="28"/>
      <c r="J62" s="28"/>
      <c r="K62" s="62" t="s">
        <v>6</v>
      </c>
      <c r="L62" s="28"/>
      <c r="M62" s="62">
        <v>9678.2099999999991</v>
      </c>
      <c r="N62" s="28"/>
      <c r="O62" s="63" t="s">
        <v>6</v>
      </c>
      <c r="P62" s="28"/>
    </row>
    <row r="63" spans="1:16" x14ac:dyDescent="0.3">
      <c r="A63" s="138" t="s">
        <v>6</v>
      </c>
      <c r="B63" s="28"/>
      <c r="C63" s="138" t="s">
        <v>166</v>
      </c>
      <c r="D63" s="28"/>
      <c r="E63" s="138" t="s">
        <v>167</v>
      </c>
      <c r="F63" s="28"/>
      <c r="G63" s="28"/>
      <c r="H63" s="28"/>
      <c r="I63" s="28"/>
      <c r="J63" s="28"/>
      <c r="K63" s="62" t="s">
        <v>6</v>
      </c>
      <c r="L63" s="28"/>
      <c r="M63" s="62">
        <v>23701.61</v>
      </c>
      <c r="N63" s="28"/>
      <c r="O63" s="63" t="s">
        <v>6</v>
      </c>
      <c r="P63" s="28"/>
    </row>
    <row r="64" spans="1:16" x14ac:dyDescent="0.3">
      <c r="A64" s="138" t="s">
        <v>6</v>
      </c>
      <c r="B64" s="28"/>
      <c r="C64" s="138" t="s">
        <v>168</v>
      </c>
      <c r="D64" s="28"/>
      <c r="E64" s="138" t="s">
        <v>169</v>
      </c>
      <c r="F64" s="28"/>
      <c r="G64" s="28"/>
      <c r="H64" s="28"/>
      <c r="I64" s="28"/>
      <c r="J64" s="28"/>
      <c r="K64" s="62" t="s">
        <v>6</v>
      </c>
      <c r="L64" s="28"/>
      <c r="M64" s="62">
        <v>1342.3</v>
      </c>
      <c r="N64" s="28"/>
      <c r="O64" s="63" t="s">
        <v>6</v>
      </c>
      <c r="P64" s="28"/>
    </row>
    <row r="65" spans="1:16" x14ac:dyDescent="0.3">
      <c r="A65" s="139" t="s">
        <v>6</v>
      </c>
      <c r="B65" s="28"/>
      <c r="C65" s="139" t="s">
        <v>170</v>
      </c>
      <c r="D65" s="28"/>
      <c r="E65" s="139" t="s">
        <v>171</v>
      </c>
      <c r="F65" s="28"/>
      <c r="G65" s="28"/>
      <c r="H65" s="28"/>
      <c r="I65" s="28"/>
      <c r="J65" s="28"/>
      <c r="K65" s="140">
        <v>72312.62</v>
      </c>
      <c r="L65" s="28"/>
      <c r="M65" s="140">
        <v>60554.239999999998</v>
      </c>
      <c r="N65" s="28"/>
      <c r="O65" s="137">
        <v>83.74</v>
      </c>
      <c r="P65" s="28"/>
    </row>
    <row r="66" spans="1:16" x14ac:dyDescent="0.3">
      <c r="A66" s="138" t="s">
        <v>6</v>
      </c>
      <c r="B66" s="28"/>
      <c r="C66" s="138" t="s">
        <v>192</v>
      </c>
      <c r="D66" s="28"/>
      <c r="E66" s="138" t="s">
        <v>193</v>
      </c>
      <c r="F66" s="28"/>
      <c r="G66" s="28"/>
      <c r="H66" s="28"/>
      <c r="I66" s="28"/>
      <c r="J66" s="28"/>
      <c r="K66" s="62" t="s">
        <v>6</v>
      </c>
      <c r="L66" s="28"/>
      <c r="M66" s="62">
        <v>600</v>
      </c>
      <c r="N66" s="28"/>
      <c r="O66" s="63" t="s">
        <v>6</v>
      </c>
      <c r="P66" s="28"/>
    </row>
    <row r="67" spans="1:16" x14ac:dyDescent="0.3">
      <c r="A67" s="138" t="s">
        <v>6</v>
      </c>
      <c r="B67" s="28"/>
      <c r="C67" s="138" t="s">
        <v>194</v>
      </c>
      <c r="D67" s="28"/>
      <c r="E67" s="138" t="s">
        <v>195</v>
      </c>
      <c r="F67" s="28"/>
      <c r="G67" s="28"/>
      <c r="H67" s="28"/>
      <c r="I67" s="28"/>
      <c r="J67" s="28"/>
      <c r="K67" s="62" t="s">
        <v>6</v>
      </c>
      <c r="L67" s="28"/>
      <c r="M67" s="62">
        <v>6323.11</v>
      </c>
      <c r="N67" s="28"/>
      <c r="O67" s="63" t="s">
        <v>6</v>
      </c>
      <c r="P67" s="28"/>
    </row>
    <row r="68" spans="1:16" x14ac:dyDescent="0.3">
      <c r="A68" s="138" t="s">
        <v>6</v>
      </c>
      <c r="B68" s="28"/>
      <c r="C68" s="138" t="s">
        <v>196</v>
      </c>
      <c r="D68" s="28"/>
      <c r="E68" s="138" t="s">
        <v>197</v>
      </c>
      <c r="F68" s="28"/>
      <c r="G68" s="28"/>
      <c r="H68" s="28"/>
      <c r="I68" s="28"/>
      <c r="J68" s="28"/>
      <c r="K68" s="62" t="s">
        <v>6</v>
      </c>
      <c r="L68" s="28"/>
      <c r="M68" s="62">
        <v>14071.09</v>
      </c>
      <c r="N68" s="28"/>
      <c r="O68" s="63" t="s">
        <v>6</v>
      </c>
      <c r="P68" s="28"/>
    </row>
    <row r="69" spans="1:16" x14ac:dyDescent="0.3">
      <c r="A69" s="138" t="s">
        <v>6</v>
      </c>
      <c r="B69" s="28"/>
      <c r="C69" s="138" t="s">
        <v>198</v>
      </c>
      <c r="D69" s="28"/>
      <c r="E69" s="138" t="s">
        <v>199</v>
      </c>
      <c r="F69" s="28"/>
      <c r="G69" s="28"/>
      <c r="H69" s="28"/>
      <c r="I69" s="28"/>
      <c r="J69" s="28"/>
      <c r="K69" s="62" t="s">
        <v>6</v>
      </c>
      <c r="L69" s="28"/>
      <c r="M69" s="62">
        <v>4378.18</v>
      </c>
      <c r="N69" s="28"/>
      <c r="O69" s="63" t="s">
        <v>6</v>
      </c>
      <c r="P69" s="28"/>
    </row>
    <row r="70" spans="1:16" x14ac:dyDescent="0.3">
      <c r="A70" s="138" t="s">
        <v>6</v>
      </c>
      <c r="B70" s="28"/>
      <c r="C70" s="138" t="s">
        <v>172</v>
      </c>
      <c r="D70" s="28"/>
      <c r="E70" s="138" t="s">
        <v>173</v>
      </c>
      <c r="F70" s="28"/>
      <c r="G70" s="28"/>
      <c r="H70" s="28"/>
      <c r="I70" s="28"/>
      <c r="J70" s="28"/>
      <c r="K70" s="62" t="s">
        <v>6</v>
      </c>
      <c r="L70" s="28"/>
      <c r="M70" s="62">
        <v>16430.91</v>
      </c>
      <c r="N70" s="28"/>
      <c r="O70" s="63" t="s">
        <v>6</v>
      </c>
      <c r="P70" s="28"/>
    </row>
    <row r="71" spans="1:16" x14ac:dyDescent="0.3">
      <c r="A71" s="138" t="s">
        <v>6</v>
      </c>
      <c r="B71" s="28"/>
      <c r="C71" s="138" t="s">
        <v>174</v>
      </c>
      <c r="D71" s="28"/>
      <c r="E71" s="138" t="s">
        <v>175</v>
      </c>
      <c r="F71" s="28"/>
      <c r="G71" s="28"/>
      <c r="H71" s="28"/>
      <c r="I71" s="28"/>
      <c r="J71" s="28"/>
      <c r="K71" s="62" t="s">
        <v>6</v>
      </c>
      <c r="L71" s="28"/>
      <c r="M71" s="62">
        <v>16288.33</v>
      </c>
      <c r="N71" s="28"/>
      <c r="O71" s="63" t="s">
        <v>6</v>
      </c>
      <c r="P71" s="28"/>
    </row>
    <row r="72" spans="1:16" x14ac:dyDescent="0.3">
      <c r="A72" s="138" t="s">
        <v>6</v>
      </c>
      <c r="B72" s="28"/>
      <c r="C72" s="138" t="s">
        <v>176</v>
      </c>
      <c r="D72" s="28"/>
      <c r="E72" s="138" t="s">
        <v>177</v>
      </c>
      <c r="F72" s="28"/>
      <c r="G72" s="28"/>
      <c r="H72" s="28"/>
      <c r="I72" s="28"/>
      <c r="J72" s="28"/>
      <c r="K72" s="62" t="s">
        <v>6</v>
      </c>
      <c r="L72" s="28"/>
      <c r="M72" s="62">
        <v>2462.62</v>
      </c>
      <c r="N72" s="28"/>
      <c r="O72" s="63" t="s">
        <v>6</v>
      </c>
      <c r="P72" s="28"/>
    </row>
    <row r="73" spans="1:16" x14ac:dyDescent="0.3">
      <c r="A73" s="139" t="s">
        <v>6</v>
      </c>
      <c r="B73" s="28"/>
      <c r="C73" s="139" t="s">
        <v>184</v>
      </c>
      <c r="D73" s="28"/>
      <c r="E73" s="139" t="s">
        <v>185</v>
      </c>
      <c r="F73" s="28"/>
      <c r="G73" s="28"/>
      <c r="H73" s="28"/>
      <c r="I73" s="28"/>
      <c r="J73" s="28"/>
      <c r="K73" s="140">
        <v>5700</v>
      </c>
      <c r="L73" s="28"/>
      <c r="M73" s="140">
        <v>614.41999999999996</v>
      </c>
      <c r="N73" s="28"/>
      <c r="O73" s="137">
        <v>10.78</v>
      </c>
      <c r="P73" s="28"/>
    </row>
    <row r="74" spans="1:16" x14ac:dyDescent="0.3">
      <c r="A74" s="138" t="s">
        <v>6</v>
      </c>
      <c r="B74" s="28"/>
      <c r="C74" s="138" t="s">
        <v>186</v>
      </c>
      <c r="D74" s="28"/>
      <c r="E74" s="138" t="s">
        <v>187</v>
      </c>
      <c r="F74" s="28"/>
      <c r="G74" s="28"/>
      <c r="H74" s="28"/>
      <c r="I74" s="28"/>
      <c r="J74" s="28"/>
      <c r="K74" s="62" t="s">
        <v>6</v>
      </c>
      <c r="L74" s="28"/>
      <c r="M74" s="62">
        <v>0</v>
      </c>
      <c r="N74" s="28"/>
      <c r="O74" s="63" t="s">
        <v>6</v>
      </c>
      <c r="P74" s="28"/>
    </row>
    <row r="75" spans="1:16" x14ac:dyDescent="0.3">
      <c r="A75" s="138" t="s">
        <v>6</v>
      </c>
      <c r="B75" s="28"/>
      <c r="C75" s="138" t="s">
        <v>200</v>
      </c>
      <c r="D75" s="28"/>
      <c r="E75" s="138" t="s">
        <v>201</v>
      </c>
      <c r="F75" s="28"/>
      <c r="G75" s="28"/>
      <c r="H75" s="28"/>
      <c r="I75" s="28"/>
      <c r="J75" s="28"/>
      <c r="K75" s="62" t="s">
        <v>6</v>
      </c>
      <c r="L75" s="28"/>
      <c r="M75" s="62">
        <v>614.41999999999996</v>
      </c>
      <c r="N75" s="28"/>
      <c r="O75" s="63" t="s">
        <v>6</v>
      </c>
      <c r="P75" s="28"/>
    </row>
    <row r="76" spans="1:16" x14ac:dyDescent="0.3">
      <c r="A76" s="128" t="s">
        <v>6</v>
      </c>
      <c r="B76" s="28"/>
      <c r="C76" s="128" t="s">
        <v>109</v>
      </c>
      <c r="D76" s="28"/>
      <c r="E76" s="28"/>
      <c r="F76" s="28"/>
      <c r="G76" s="28"/>
      <c r="H76" s="28"/>
      <c r="I76" s="28"/>
      <c r="J76" s="28"/>
      <c r="K76" s="129">
        <v>198550</v>
      </c>
      <c r="L76" s="28"/>
      <c r="M76" s="129">
        <v>168265.44</v>
      </c>
      <c r="N76" s="28"/>
      <c r="O76" s="130">
        <v>84.75</v>
      </c>
      <c r="P76" s="28"/>
    </row>
    <row r="77" spans="1:16" x14ac:dyDescent="0.3">
      <c r="A77" s="128" t="s">
        <v>6</v>
      </c>
      <c r="B77" s="28"/>
      <c r="C77" s="128" t="s">
        <v>110</v>
      </c>
      <c r="D77" s="28"/>
      <c r="E77" s="28"/>
      <c r="F77" s="28"/>
      <c r="G77" s="28"/>
      <c r="H77" s="28"/>
      <c r="I77" s="28"/>
      <c r="J77" s="28"/>
      <c r="K77" s="129">
        <v>198550</v>
      </c>
      <c r="L77" s="28"/>
      <c r="M77" s="129">
        <v>168265.44</v>
      </c>
      <c r="N77" s="28"/>
      <c r="O77" s="130">
        <v>84.75</v>
      </c>
      <c r="P77" s="28"/>
    </row>
    <row r="78" spans="1:16" x14ac:dyDescent="0.3">
      <c r="A78" s="139" t="s">
        <v>6</v>
      </c>
      <c r="B78" s="28"/>
      <c r="C78" s="139" t="s">
        <v>170</v>
      </c>
      <c r="D78" s="28"/>
      <c r="E78" s="139" t="s">
        <v>171</v>
      </c>
      <c r="F78" s="28"/>
      <c r="G78" s="28"/>
      <c r="H78" s="28"/>
      <c r="I78" s="28"/>
      <c r="J78" s="28"/>
      <c r="K78" s="140">
        <v>192620</v>
      </c>
      <c r="L78" s="28"/>
      <c r="M78" s="140">
        <v>164247.20000000001</v>
      </c>
      <c r="N78" s="28"/>
      <c r="O78" s="137">
        <v>85.27</v>
      </c>
      <c r="P78" s="28"/>
    </row>
    <row r="79" spans="1:16" x14ac:dyDescent="0.3">
      <c r="A79" s="138" t="s">
        <v>6</v>
      </c>
      <c r="B79" s="28"/>
      <c r="C79" s="138" t="s">
        <v>192</v>
      </c>
      <c r="D79" s="28"/>
      <c r="E79" s="138" t="s">
        <v>193</v>
      </c>
      <c r="F79" s="28"/>
      <c r="G79" s="28"/>
      <c r="H79" s="28"/>
      <c r="I79" s="28"/>
      <c r="J79" s="28"/>
      <c r="K79" s="62" t="s">
        <v>6</v>
      </c>
      <c r="L79" s="28"/>
      <c r="M79" s="62">
        <v>1146.05</v>
      </c>
      <c r="N79" s="28"/>
      <c r="O79" s="63" t="s">
        <v>6</v>
      </c>
      <c r="P79" s="28"/>
    </row>
    <row r="80" spans="1:16" x14ac:dyDescent="0.3">
      <c r="A80" s="138" t="s">
        <v>6</v>
      </c>
      <c r="B80" s="28"/>
      <c r="C80" s="138" t="s">
        <v>194</v>
      </c>
      <c r="D80" s="28"/>
      <c r="E80" s="138" t="s">
        <v>195</v>
      </c>
      <c r="F80" s="28"/>
      <c r="G80" s="28"/>
      <c r="H80" s="28"/>
      <c r="I80" s="28"/>
      <c r="J80" s="28"/>
      <c r="K80" s="62" t="s">
        <v>6</v>
      </c>
      <c r="L80" s="28"/>
      <c r="M80" s="62">
        <v>14986.15</v>
      </c>
      <c r="N80" s="28"/>
      <c r="O80" s="63" t="s">
        <v>6</v>
      </c>
      <c r="P80" s="28"/>
    </row>
    <row r="81" spans="1:16" x14ac:dyDescent="0.3">
      <c r="A81" s="138" t="s">
        <v>6</v>
      </c>
      <c r="B81" s="28"/>
      <c r="C81" s="138" t="s">
        <v>202</v>
      </c>
      <c r="D81" s="28"/>
      <c r="E81" s="138" t="s">
        <v>203</v>
      </c>
      <c r="F81" s="28"/>
      <c r="G81" s="28"/>
      <c r="H81" s="28"/>
      <c r="I81" s="28"/>
      <c r="J81" s="28"/>
      <c r="K81" s="62" t="s">
        <v>6</v>
      </c>
      <c r="L81" s="28"/>
      <c r="M81" s="62">
        <v>1124.5</v>
      </c>
      <c r="N81" s="28"/>
      <c r="O81" s="63" t="s">
        <v>6</v>
      </c>
      <c r="P81" s="28"/>
    </row>
    <row r="82" spans="1:16" x14ac:dyDescent="0.3">
      <c r="A82" s="138" t="s">
        <v>6</v>
      </c>
      <c r="B82" s="28"/>
      <c r="C82" s="138" t="s">
        <v>196</v>
      </c>
      <c r="D82" s="28"/>
      <c r="E82" s="138" t="s">
        <v>197</v>
      </c>
      <c r="F82" s="28"/>
      <c r="G82" s="28"/>
      <c r="H82" s="28"/>
      <c r="I82" s="28"/>
      <c r="J82" s="28"/>
      <c r="K82" s="62" t="s">
        <v>6</v>
      </c>
      <c r="L82" s="28"/>
      <c r="M82" s="62">
        <v>19075.97</v>
      </c>
      <c r="N82" s="28"/>
      <c r="O82" s="63" t="s">
        <v>6</v>
      </c>
      <c r="P82" s="28"/>
    </row>
    <row r="83" spans="1:16" x14ac:dyDescent="0.3">
      <c r="A83" s="138" t="s">
        <v>6</v>
      </c>
      <c r="B83" s="28"/>
      <c r="C83" s="138" t="s">
        <v>198</v>
      </c>
      <c r="D83" s="28"/>
      <c r="E83" s="138" t="s">
        <v>199</v>
      </c>
      <c r="F83" s="28"/>
      <c r="G83" s="28"/>
      <c r="H83" s="28"/>
      <c r="I83" s="28"/>
      <c r="J83" s="28"/>
      <c r="K83" s="62" t="s">
        <v>6</v>
      </c>
      <c r="L83" s="28"/>
      <c r="M83" s="62">
        <v>14597.21</v>
      </c>
      <c r="N83" s="28"/>
      <c r="O83" s="63" t="s">
        <v>6</v>
      </c>
      <c r="P83" s="28"/>
    </row>
    <row r="84" spans="1:16" x14ac:dyDescent="0.3">
      <c r="A84" s="138" t="s">
        <v>6</v>
      </c>
      <c r="B84" s="28"/>
      <c r="C84" s="138" t="s">
        <v>172</v>
      </c>
      <c r="D84" s="28"/>
      <c r="E84" s="138" t="s">
        <v>173</v>
      </c>
      <c r="F84" s="28"/>
      <c r="G84" s="28"/>
      <c r="H84" s="28"/>
      <c r="I84" s="28"/>
      <c r="J84" s="28"/>
      <c r="K84" s="62" t="s">
        <v>6</v>
      </c>
      <c r="L84" s="28"/>
      <c r="M84" s="62">
        <v>52275.33</v>
      </c>
      <c r="N84" s="28"/>
      <c r="O84" s="63" t="s">
        <v>6</v>
      </c>
      <c r="P84" s="28"/>
    </row>
    <row r="85" spans="1:16" x14ac:dyDescent="0.3">
      <c r="A85" s="138" t="s">
        <v>6</v>
      </c>
      <c r="B85" s="28"/>
      <c r="C85" s="138" t="s">
        <v>174</v>
      </c>
      <c r="D85" s="28"/>
      <c r="E85" s="138" t="s">
        <v>175</v>
      </c>
      <c r="F85" s="28"/>
      <c r="G85" s="28"/>
      <c r="H85" s="28"/>
      <c r="I85" s="28"/>
      <c r="J85" s="28"/>
      <c r="K85" s="62" t="s">
        <v>6</v>
      </c>
      <c r="L85" s="28"/>
      <c r="M85" s="62">
        <v>10037.65</v>
      </c>
      <c r="N85" s="28"/>
      <c r="O85" s="63" t="s">
        <v>6</v>
      </c>
      <c r="P85" s="28"/>
    </row>
    <row r="86" spans="1:16" x14ac:dyDescent="0.3">
      <c r="A86" s="138" t="s">
        <v>6</v>
      </c>
      <c r="B86" s="28"/>
      <c r="C86" s="138" t="s">
        <v>204</v>
      </c>
      <c r="D86" s="28"/>
      <c r="E86" s="138" t="s">
        <v>205</v>
      </c>
      <c r="F86" s="28"/>
      <c r="G86" s="28"/>
      <c r="H86" s="28"/>
      <c r="I86" s="28"/>
      <c r="J86" s="28"/>
      <c r="K86" s="62" t="s">
        <v>6</v>
      </c>
      <c r="L86" s="28"/>
      <c r="M86" s="62">
        <v>1414.82</v>
      </c>
      <c r="N86" s="28"/>
      <c r="O86" s="63" t="s">
        <v>6</v>
      </c>
      <c r="P86" s="28"/>
    </row>
    <row r="87" spans="1:16" x14ac:dyDescent="0.3">
      <c r="A87" s="138" t="s">
        <v>6</v>
      </c>
      <c r="B87" s="28"/>
      <c r="C87" s="138" t="s">
        <v>206</v>
      </c>
      <c r="D87" s="28"/>
      <c r="E87" s="138" t="s">
        <v>207</v>
      </c>
      <c r="F87" s="28"/>
      <c r="G87" s="28"/>
      <c r="H87" s="28"/>
      <c r="I87" s="28"/>
      <c r="J87" s="28"/>
      <c r="K87" s="62" t="s">
        <v>6</v>
      </c>
      <c r="L87" s="28"/>
      <c r="M87" s="62">
        <v>1258.6500000000001</v>
      </c>
      <c r="N87" s="28"/>
      <c r="O87" s="63" t="s">
        <v>6</v>
      </c>
      <c r="P87" s="28"/>
    </row>
    <row r="88" spans="1:16" x14ac:dyDescent="0.3">
      <c r="A88" s="138" t="s">
        <v>6</v>
      </c>
      <c r="B88" s="28"/>
      <c r="C88" s="138" t="s">
        <v>208</v>
      </c>
      <c r="D88" s="28"/>
      <c r="E88" s="138" t="s">
        <v>209</v>
      </c>
      <c r="F88" s="28"/>
      <c r="G88" s="28"/>
      <c r="H88" s="28"/>
      <c r="I88" s="28"/>
      <c r="J88" s="28"/>
      <c r="K88" s="62" t="s">
        <v>6</v>
      </c>
      <c r="L88" s="28"/>
      <c r="M88" s="62">
        <v>1018.78</v>
      </c>
      <c r="N88" s="28"/>
      <c r="O88" s="63" t="s">
        <v>6</v>
      </c>
      <c r="P88" s="28"/>
    </row>
    <row r="89" spans="1:16" x14ac:dyDescent="0.3">
      <c r="A89" s="138" t="s">
        <v>6</v>
      </c>
      <c r="B89" s="28"/>
      <c r="C89" s="138" t="s">
        <v>210</v>
      </c>
      <c r="D89" s="28"/>
      <c r="E89" s="138" t="s">
        <v>211</v>
      </c>
      <c r="F89" s="28"/>
      <c r="G89" s="28"/>
      <c r="H89" s="28"/>
      <c r="I89" s="28"/>
      <c r="J89" s="28"/>
      <c r="K89" s="62" t="s">
        <v>6</v>
      </c>
      <c r="L89" s="28"/>
      <c r="M89" s="62">
        <v>3659.03</v>
      </c>
      <c r="N89" s="28"/>
      <c r="O89" s="63" t="s">
        <v>6</v>
      </c>
      <c r="P89" s="28"/>
    </row>
    <row r="90" spans="1:16" x14ac:dyDescent="0.3">
      <c r="A90" s="138" t="s">
        <v>6</v>
      </c>
      <c r="B90" s="28"/>
      <c r="C90" s="138" t="s">
        <v>176</v>
      </c>
      <c r="D90" s="28"/>
      <c r="E90" s="138" t="s">
        <v>177</v>
      </c>
      <c r="F90" s="28"/>
      <c r="G90" s="28"/>
      <c r="H90" s="28"/>
      <c r="I90" s="28"/>
      <c r="J90" s="28"/>
      <c r="K90" s="62" t="s">
        <v>6</v>
      </c>
      <c r="L90" s="28"/>
      <c r="M90" s="62">
        <v>3680.99</v>
      </c>
      <c r="N90" s="28"/>
      <c r="O90" s="63" t="s">
        <v>6</v>
      </c>
      <c r="P90" s="28"/>
    </row>
    <row r="91" spans="1:16" x14ac:dyDescent="0.3">
      <c r="A91" s="138" t="s">
        <v>6</v>
      </c>
      <c r="B91" s="28"/>
      <c r="C91" s="138" t="s">
        <v>212</v>
      </c>
      <c r="D91" s="28"/>
      <c r="E91" s="138" t="s">
        <v>213</v>
      </c>
      <c r="F91" s="28"/>
      <c r="G91" s="28"/>
      <c r="H91" s="28"/>
      <c r="I91" s="28"/>
      <c r="J91" s="28"/>
      <c r="K91" s="62" t="s">
        <v>6</v>
      </c>
      <c r="L91" s="28"/>
      <c r="M91" s="62">
        <v>0</v>
      </c>
      <c r="N91" s="28"/>
      <c r="O91" s="63" t="s">
        <v>6</v>
      </c>
      <c r="P91" s="28"/>
    </row>
    <row r="92" spans="1:16" x14ac:dyDescent="0.3">
      <c r="A92" s="138" t="s">
        <v>6</v>
      </c>
      <c r="B92" s="28"/>
      <c r="C92" s="138" t="s">
        <v>214</v>
      </c>
      <c r="D92" s="28"/>
      <c r="E92" s="138" t="s">
        <v>215</v>
      </c>
      <c r="F92" s="28"/>
      <c r="G92" s="28"/>
      <c r="H92" s="28"/>
      <c r="I92" s="28"/>
      <c r="J92" s="28"/>
      <c r="K92" s="62" t="s">
        <v>6</v>
      </c>
      <c r="L92" s="28"/>
      <c r="M92" s="62">
        <v>8050.04</v>
      </c>
      <c r="N92" s="28"/>
      <c r="O92" s="63" t="s">
        <v>6</v>
      </c>
      <c r="P92" s="28"/>
    </row>
    <row r="93" spans="1:16" x14ac:dyDescent="0.3">
      <c r="A93" s="138" t="s">
        <v>6</v>
      </c>
      <c r="B93" s="28"/>
      <c r="C93" s="138" t="s">
        <v>216</v>
      </c>
      <c r="D93" s="28"/>
      <c r="E93" s="138" t="s">
        <v>217</v>
      </c>
      <c r="F93" s="28"/>
      <c r="G93" s="28"/>
      <c r="H93" s="28"/>
      <c r="I93" s="28"/>
      <c r="J93" s="28"/>
      <c r="K93" s="62" t="s">
        <v>6</v>
      </c>
      <c r="L93" s="28"/>
      <c r="M93" s="62">
        <v>1524.69</v>
      </c>
      <c r="N93" s="28"/>
      <c r="O93" s="63" t="s">
        <v>6</v>
      </c>
      <c r="P93" s="28"/>
    </row>
    <row r="94" spans="1:16" x14ac:dyDescent="0.3">
      <c r="A94" s="138" t="s">
        <v>6</v>
      </c>
      <c r="B94" s="28"/>
      <c r="C94" s="138" t="s">
        <v>218</v>
      </c>
      <c r="D94" s="28"/>
      <c r="E94" s="138" t="s">
        <v>219</v>
      </c>
      <c r="F94" s="28"/>
      <c r="G94" s="28"/>
      <c r="H94" s="28"/>
      <c r="I94" s="28"/>
      <c r="J94" s="28"/>
      <c r="K94" s="62" t="s">
        <v>6</v>
      </c>
      <c r="L94" s="28"/>
      <c r="M94" s="62">
        <v>8159.65</v>
      </c>
      <c r="N94" s="28"/>
      <c r="O94" s="63" t="s">
        <v>6</v>
      </c>
      <c r="P94" s="28"/>
    </row>
    <row r="95" spans="1:16" x14ac:dyDescent="0.3">
      <c r="A95" s="138" t="s">
        <v>6</v>
      </c>
      <c r="B95" s="28"/>
      <c r="C95" s="138" t="s">
        <v>178</v>
      </c>
      <c r="D95" s="28"/>
      <c r="E95" s="138" t="s">
        <v>179</v>
      </c>
      <c r="F95" s="28"/>
      <c r="G95" s="28"/>
      <c r="H95" s="28"/>
      <c r="I95" s="28"/>
      <c r="J95" s="28"/>
      <c r="K95" s="62" t="s">
        <v>6</v>
      </c>
      <c r="L95" s="28"/>
      <c r="M95" s="62">
        <v>907.89</v>
      </c>
      <c r="N95" s="28"/>
      <c r="O95" s="63" t="s">
        <v>6</v>
      </c>
      <c r="P95" s="28"/>
    </row>
    <row r="96" spans="1:16" x14ac:dyDescent="0.3">
      <c r="A96" s="138" t="s">
        <v>6</v>
      </c>
      <c r="B96" s="28"/>
      <c r="C96" s="138" t="s">
        <v>220</v>
      </c>
      <c r="D96" s="28"/>
      <c r="E96" s="138" t="s">
        <v>221</v>
      </c>
      <c r="F96" s="28"/>
      <c r="G96" s="28"/>
      <c r="H96" s="28"/>
      <c r="I96" s="28"/>
      <c r="J96" s="28"/>
      <c r="K96" s="62" t="s">
        <v>6</v>
      </c>
      <c r="L96" s="28"/>
      <c r="M96" s="62">
        <v>9597.31</v>
      </c>
      <c r="N96" s="28"/>
      <c r="O96" s="63" t="s">
        <v>6</v>
      </c>
      <c r="P96" s="28"/>
    </row>
    <row r="97" spans="1:16" x14ac:dyDescent="0.3">
      <c r="A97" s="138" t="s">
        <v>6</v>
      </c>
      <c r="B97" s="28"/>
      <c r="C97" s="138" t="s">
        <v>222</v>
      </c>
      <c r="D97" s="28"/>
      <c r="E97" s="138" t="s">
        <v>223</v>
      </c>
      <c r="F97" s="28"/>
      <c r="G97" s="28"/>
      <c r="H97" s="28"/>
      <c r="I97" s="28"/>
      <c r="J97" s="28"/>
      <c r="K97" s="62" t="s">
        <v>6</v>
      </c>
      <c r="L97" s="28"/>
      <c r="M97" s="62">
        <v>1381.37</v>
      </c>
      <c r="N97" s="28"/>
      <c r="O97" s="63" t="s">
        <v>6</v>
      </c>
      <c r="P97" s="28"/>
    </row>
    <row r="98" spans="1:16" ht="26.4" customHeight="1" x14ac:dyDescent="0.3">
      <c r="A98" s="138" t="s">
        <v>6</v>
      </c>
      <c r="B98" s="28"/>
      <c r="C98" s="138" t="s">
        <v>224</v>
      </c>
      <c r="D98" s="28"/>
      <c r="E98" s="141" t="s">
        <v>225</v>
      </c>
      <c r="F98" s="26"/>
      <c r="G98" s="26"/>
      <c r="H98" s="26"/>
      <c r="I98" s="26"/>
      <c r="J98" s="26"/>
      <c r="K98" s="62" t="s">
        <v>6</v>
      </c>
      <c r="L98" s="28"/>
      <c r="M98" s="62">
        <v>2014.95</v>
      </c>
      <c r="N98" s="28"/>
      <c r="O98" s="63" t="s">
        <v>6</v>
      </c>
      <c r="P98" s="28"/>
    </row>
    <row r="99" spans="1:16" x14ac:dyDescent="0.3">
      <c r="A99" s="138" t="s">
        <v>6</v>
      </c>
      <c r="B99" s="28"/>
      <c r="C99" s="138" t="s">
        <v>226</v>
      </c>
      <c r="D99" s="28"/>
      <c r="E99" s="138" t="s">
        <v>227</v>
      </c>
      <c r="F99" s="28"/>
      <c r="G99" s="28"/>
      <c r="H99" s="28"/>
      <c r="I99" s="28"/>
      <c r="J99" s="28"/>
      <c r="K99" s="62" t="s">
        <v>6</v>
      </c>
      <c r="L99" s="28"/>
      <c r="M99" s="62">
        <v>4784.68</v>
      </c>
      <c r="N99" s="28"/>
      <c r="O99" s="63" t="s">
        <v>6</v>
      </c>
      <c r="P99" s="28"/>
    </row>
    <row r="100" spans="1:16" x14ac:dyDescent="0.3">
      <c r="A100" s="138" t="s">
        <v>6</v>
      </c>
      <c r="B100" s="28"/>
      <c r="C100" s="138" t="s">
        <v>228</v>
      </c>
      <c r="D100" s="28"/>
      <c r="E100" s="138" t="s">
        <v>229</v>
      </c>
      <c r="F100" s="28"/>
      <c r="G100" s="28"/>
      <c r="H100" s="28"/>
      <c r="I100" s="28"/>
      <c r="J100" s="28"/>
      <c r="K100" s="62" t="s">
        <v>6</v>
      </c>
      <c r="L100" s="28"/>
      <c r="M100" s="62">
        <v>88.06</v>
      </c>
      <c r="N100" s="28"/>
      <c r="O100" s="63" t="s">
        <v>6</v>
      </c>
      <c r="P100" s="28"/>
    </row>
    <row r="101" spans="1:16" x14ac:dyDescent="0.3">
      <c r="A101" s="138" t="s">
        <v>6</v>
      </c>
      <c r="B101" s="28"/>
      <c r="C101" s="138" t="s">
        <v>230</v>
      </c>
      <c r="D101" s="28"/>
      <c r="E101" s="138" t="s">
        <v>231</v>
      </c>
      <c r="F101" s="28"/>
      <c r="G101" s="28"/>
      <c r="H101" s="28"/>
      <c r="I101" s="28"/>
      <c r="J101" s="28"/>
      <c r="K101" s="62" t="s">
        <v>6</v>
      </c>
      <c r="L101" s="28"/>
      <c r="M101" s="62">
        <v>3358.51</v>
      </c>
      <c r="N101" s="28"/>
      <c r="O101" s="63" t="s">
        <v>6</v>
      </c>
      <c r="P101" s="28"/>
    </row>
    <row r="102" spans="1:16" x14ac:dyDescent="0.3">
      <c r="A102" s="138" t="s">
        <v>6</v>
      </c>
      <c r="B102" s="28"/>
      <c r="C102" s="138" t="s">
        <v>232</v>
      </c>
      <c r="D102" s="28"/>
      <c r="E102" s="138" t="s">
        <v>233</v>
      </c>
      <c r="F102" s="28"/>
      <c r="G102" s="28"/>
      <c r="H102" s="28"/>
      <c r="I102" s="28"/>
      <c r="J102" s="28"/>
      <c r="K102" s="62" t="s">
        <v>6</v>
      </c>
      <c r="L102" s="28"/>
      <c r="M102" s="62">
        <v>104.92</v>
      </c>
      <c r="N102" s="28"/>
      <c r="O102" s="63" t="s">
        <v>6</v>
      </c>
      <c r="P102" s="28"/>
    </row>
    <row r="103" spans="1:16" x14ac:dyDescent="0.3">
      <c r="A103" s="139" t="s">
        <v>6</v>
      </c>
      <c r="B103" s="28"/>
      <c r="C103" s="139" t="s">
        <v>180</v>
      </c>
      <c r="D103" s="28"/>
      <c r="E103" s="139" t="s">
        <v>181</v>
      </c>
      <c r="F103" s="28"/>
      <c r="G103" s="28"/>
      <c r="H103" s="28"/>
      <c r="I103" s="28"/>
      <c r="J103" s="28"/>
      <c r="K103" s="140">
        <v>2100</v>
      </c>
      <c r="L103" s="28"/>
      <c r="M103" s="140">
        <v>2028.79</v>
      </c>
      <c r="N103" s="28"/>
      <c r="O103" s="137">
        <v>96.61</v>
      </c>
      <c r="P103" s="28"/>
    </row>
    <row r="104" spans="1:16" x14ac:dyDescent="0.3">
      <c r="A104" s="138" t="s">
        <v>6</v>
      </c>
      <c r="B104" s="28"/>
      <c r="C104" s="138" t="s">
        <v>234</v>
      </c>
      <c r="D104" s="28"/>
      <c r="E104" s="138" t="s">
        <v>235</v>
      </c>
      <c r="F104" s="28"/>
      <c r="G104" s="28"/>
      <c r="H104" s="28"/>
      <c r="I104" s="28"/>
      <c r="J104" s="28"/>
      <c r="K104" s="62" t="s">
        <v>6</v>
      </c>
      <c r="L104" s="28"/>
      <c r="M104" s="62">
        <v>2028.79</v>
      </c>
      <c r="N104" s="28"/>
      <c r="O104" s="63" t="s">
        <v>6</v>
      </c>
      <c r="P104" s="28"/>
    </row>
    <row r="105" spans="1:16" x14ac:dyDescent="0.3">
      <c r="A105" s="139" t="s">
        <v>6</v>
      </c>
      <c r="B105" s="28"/>
      <c r="C105" s="139" t="s">
        <v>184</v>
      </c>
      <c r="D105" s="28"/>
      <c r="E105" s="139" t="s">
        <v>185</v>
      </c>
      <c r="F105" s="28"/>
      <c r="G105" s="28"/>
      <c r="H105" s="28"/>
      <c r="I105" s="28"/>
      <c r="J105" s="28"/>
      <c r="K105" s="140">
        <v>3830</v>
      </c>
      <c r="L105" s="28"/>
      <c r="M105" s="140">
        <v>1989.45</v>
      </c>
      <c r="N105" s="28"/>
      <c r="O105" s="137">
        <v>51.94</v>
      </c>
      <c r="P105" s="28"/>
    </row>
    <row r="106" spans="1:16" x14ac:dyDescent="0.3">
      <c r="A106" s="138" t="s">
        <v>6</v>
      </c>
      <c r="B106" s="28"/>
      <c r="C106" s="138" t="s">
        <v>236</v>
      </c>
      <c r="D106" s="28"/>
      <c r="E106" s="138" t="s">
        <v>237</v>
      </c>
      <c r="F106" s="28"/>
      <c r="G106" s="28"/>
      <c r="H106" s="28"/>
      <c r="I106" s="28"/>
      <c r="J106" s="28"/>
      <c r="K106" s="62" t="s">
        <v>6</v>
      </c>
      <c r="L106" s="28"/>
      <c r="M106" s="62">
        <v>1262.5</v>
      </c>
      <c r="N106" s="28"/>
      <c r="O106" s="63" t="s">
        <v>6</v>
      </c>
      <c r="P106" s="28"/>
    </row>
    <row r="107" spans="1:16" x14ac:dyDescent="0.3">
      <c r="A107" s="138" t="s">
        <v>6</v>
      </c>
      <c r="B107" s="28"/>
      <c r="C107" s="138" t="s">
        <v>238</v>
      </c>
      <c r="D107" s="28"/>
      <c r="E107" s="138" t="s">
        <v>239</v>
      </c>
      <c r="F107" s="28"/>
      <c r="G107" s="28"/>
      <c r="H107" s="28"/>
      <c r="I107" s="28"/>
      <c r="J107" s="28"/>
      <c r="K107" s="62" t="s">
        <v>6</v>
      </c>
      <c r="L107" s="28"/>
      <c r="M107" s="62">
        <v>0</v>
      </c>
      <c r="N107" s="28"/>
      <c r="O107" s="63" t="s">
        <v>6</v>
      </c>
      <c r="P107" s="28"/>
    </row>
    <row r="108" spans="1:16" x14ac:dyDescent="0.3">
      <c r="A108" s="138" t="s">
        <v>6</v>
      </c>
      <c r="B108" s="28"/>
      <c r="C108" s="138" t="s">
        <v>240</v>
      </c>
      <c r="D108" s="28"/>
      <c r="E108" s="138" t="s">
        <v>241</v>
      </c>
      <c r="F108" s="28"/>
      <c r="G108" s="28"/>
      <c r="H108" s="28"/>
      <c r="I108" s="28"/>
      <c r="J108" s="28"/>
      <c r="K108" s="62" t="s">
        <v>6</v>
      </c>
      <c r="L108" s="28"/>
      <c r="M108" s="62">
        <v>0</v>
      </c>
      <c r="N108" s="28"/>
      <c r="O108" s="63" t="s">
        <v>6</v>
      </c>
      <c r="P108" s="28"/>
    </row>
    <row r="109" spans="1:16" x14ac:dyDescent="0.3">
      <c r="A109" s="138" t="s">
        <v>6</v>
      </c>
      <c r="B109" s="28"/>
      <c r="C109" s="138" t="s">
        <v>242</v>
      </c>
      <c r="D109" s="28"/>
      <c r="E109" s="138" t="s">
        <v>243</v>
      </c>
      <c r="F109" s="28"/>
      <c r="G109" s="28"/>
      <c r="H109" s="28"/>
      <c r="I109" s="28"/>
      <c r="J109" s="28"/>
      <c r="K109" s="62" t="s">
        <v>6</v>
      </c>
      <c r="L109" s="28"/>
      <c r="M109" s="62">
        <v>726.95</v>
      </c>
      <c r="N109" s="28"/>
      <c r="O109" s="63" t="s">
        <v>6</v>
      </c>
      <c r="P109" s="28"/>
    </row>
    <row r="110" spans="1:16" x14ac:dyDescent="0.3">
      <c r="A110" s="128" t="s">
        <v>6</v>
      </c>
      <c r="B110" s="28"/>
      <c r="C110" s="128" t="s">
        <v>111</v>
      </c>
      <c r="D110" s="28"/>
      <c r="E110" s="28"/>
      <c r="F110" s="28"/>
      <c r="G110" s="28"/>
      <c r="H110" s="28"/>
      <c r="I110" s="28"/>
      <c r="J110" s="28"/>
      <c r="K110" s="129">
        <v>17000</v>
      </c>
      <c r="L110" s="28"/>
      <c r="M110" s="129">
        <v>14894.5</v>
      </c>
      <c r="N110" s="28"/>
      <c r="O110" s="130">
        <v>87.61</v>
      </c>
      <c r="P110" s="28"/>
    </row>
    <row r="111" spans="1:16" x14ac:dyDescent="0.3">
      <c r="A111" s="128" t="s">
        <v>6</v>
      </c>
      <c r="B111" s="28"/>
      <c r="C111" s="128" t="s">
        <v>112</v>
      </c>
      <c r="D111" s="28"/>
      <c r="E111" s="28"/>
      <c r="F111" s="28"/>
      <c r="G111" s="28"/>
      <c r="H111" s="28"/>
      <c r="I111" s="28"/>
      <c r="J111" s="28"/>
      <c r="K111" s="129">
        <v>17000</v>
      </c>
      <c r="L111" s="28"/>
      <c r="M111" s="129">
        <v>14894.5</v>
      </c>
      <c r="N111" s="28"/>
      <c r="O111" s="130">
        <v>87.61</v>
      </c>
      <c r="P111" s="28"/>
    </row>
    <row r="112" spans="1:16" x14ac:dyDescent="0.3">
      <c r="A112" s="139" t="s">
        <v>6</v>
      </c>
      <c r="B112" s="28"/>
      <c r="C112" s="139" t="s">
        <v>170</v>
      </c>
      <c r="D112" s="28"/>
      <c r="E112" s="139" t="s">
        <v>171</v>
      </c>
      <c r="F112" s="28"/>
      <c r="G112" s="28"/>
      <c r="H112" s="28"/>
      <c r="I112" s="28"/>
      <c r="J112" s="28"/>
      <c r="K112" s="140">
        <v>14600</v>
      </c>
      <c r="L112" s="28"/>
      <c r="M112" s="140">
        <v>12570.88</v>
      </c>
      <c r="N112" s="28"/>
      <c r="O112" s="137">
        <v>86.1</v>
      </c>
      <c r="P112" s="28"/>
    </row>
    <row r="113" spans="1:16" x14ac:dyDescent="0.3">
      <c r="A113" s="138" t="s">
        <v>6</v>
      </c>
      <c r="B113" s="28"/>
      <c r="C113" s="138" t="s">
        <v>202</v>
      </c>
      <c r="D113" s="28"/>
      <c r="E113" s="138" t="s">
        <v>203</v>
      </c>
      <c r="F113" s="28"/>
      <c r="G113" s="28"/>
      <c r="H113" s="28"/>
      <c r="I113" s="28"/>
      <c r="J113" s="28"/>
      <c r="K113" s="62" t="s">
        <v>6</v>
      </c>
      <c r="L113" s="28"/>
      <c r="M113" s="62">
        <v>2190.84</v>
      </c>
      <c r="N113" s="28"/>
      <c r="O113" s="63" t="s">
        <v>6</v>
      </c>
      <c r="P113" s="28"/>
    </row>
    <row r="114" spans="1:16" x14ac:dyDescent="0.3">
      <c r="A114" s="138" t="s">
        <v>6</v>
      </c>
      <c r="B114" s="28"/>
      <c r="C114" s="138" t="s">
        <v>198</v>
      </c>
      <c r="D114" s="28"/>
      <c r="E114" s="138" t="s">
        <v>199</v>
      </c>
      <c r="F114" s="28"/>
      <c r="G114" s="28"/>
      <c r="H114" s="28"/>
      <c r="I114" s="28"/>
      <c r="J114" s="28"/>
      <c r="K114" s="62" t="s">
        <v>6</v>
      </c>
      <c r="L114" s="28"/>
      <c r="M114" s="62">
        <v>95.76</v>
      </c>
      <c r="N114" s="28"/>
      <c r="O114" s="63" t="s">
        <v>6</v>
      </c>
      <c r="P114" s="28"/>
    </row>
    <row r="115" spans="1:16" x14ac:dyDescent="0.3">
      <c r="A115" s="138" t="s">
        <v>6</v>
      </c>
      <c r="B115" s="28"/>
      <c r="C115" s="138" t="s">
        <v>172</v>
      </c>
      <c r="D115" s="28"/>
      <c r="E115" s="138" t="s">
        <v>173</v>
      </c>
      <c r="F115" s="28"/>
      <c r="G115" s="28"/>
      <c r="H115" s="28"/>
      <c r="I115" s="28"/>
      <c r="J115" s="28"/>
      <c r="K115" s="62" t="s">
        <v>6</v>
      </c>
      <c r="L115" s="28"/>
      <c r="M115" s="62">
        <v>10109.280000000001</v>
      </c>
      <c r="N115" s="28"/>
      <c r="O115" s="63" t="s">
        <v>6</v>
      </c>
      <c r="P115" s="28"/>
    </row>
    <row r="116" spans="1:16" x14ac:dyDescent="0.3">
      <c r="A116" s="138" t="s">
        <v>6</v>
      </c>
      <c r="B116" s="28"/>
      <c r="C116" s="138" t="s">
        <v>222</v>
      </c>
      <c r="D116" s="28"/>
      <c r="E116" s="138" t="s">
        <v>223</v>
      </c>
      <c r="F116" s="28"/>
      <c r="G116" s="28"/>
      <c r="H116" s="28"/>
      <c r="I116" s="28"/>
      <c r="J116" s="28"/>
      <c r="K116" s="62" t="s">
        <v>6</v>
      </c>
      <c r="L116" s="28"/>
      <c r="M116" s="62">
        <v>175</v>
      </c>
      <c r="N116" s="28"/>
      <c r="O116" s="63" t="s">
        <v>6</v>
      </c>
      <c r="P116" s="28"/>
    </row>
    <row r="117" spans="1:16" x14ac:dyDescent="0.3">
      <c r="A117" s="139" t="s">
        <v>6</v>
      </c>
      <c r="B117" s="28"/>
      <c r="C117" s="139" t="s">
        <v>184</v>
      </c>
      <c r="D117" s="28"/>
      <c r="E117" s="139" t="s">
        <v>185</v>
      </c>
      <c r="F117" s="28"/>
      <c r="G117" s="28"/>
      <c r="H117" s="28"/>
      <c r="I117" s="28"/>
      <c r="J117" s="28"/>
      <c r="K117" s="140">
        <v>2400</v>
      </c>
      <c r="L117" s="28"/>
      <c r="M117" s="140">
        <v>2323.62</v>
      </c>
      <c r="N117" s="28"/>
      <c r="O117" s="137">
        <v>96.82</v>
      </c>
      <c r="P117" s="28"/>
    </row>
    <row r="118" spans="1:16" x14ac:dyDescent="0.3">
      <c r="A118" s="138" t="s">
        <v>6</v>
      </c>
      <c r="B118" s="28"/>
      <c r="C118" s="138" t="s">
        <v>242</v>
      </c>
      <c r="D118" s="28"/>
      <c r="E118" s="138" t="s">
        <v>243</v>
      </c>
      <c r="F118" s="28"/>
      <c r="G118" s="28"/>
      <c r="H118" s="28"/>
      <c r="I118" s="28"/>
      <c r="J118" s="28"/>
      <c r="K118" s="62" t="s">
        <v>6</v>
      </c>
      <c r="L118" s="28"/>
      <c r="M118" s="62">
        <v>2323.62</v>
      </c>
      <c r="N118" s="28"/>
      <c r="O118" s="63" t="s">
        <v>6</v>
      </c>
      <c r="P118" s="28"/>
    </row>
    <row r="119" spans="1:16" x14ac:dyDescent="0.3">
      <c r="A119" s="128" t="s">
        <v>6</v>
      </c>
      <c r="B119" s="28"/>
      <c r="C119" s="128" t="s">
        <v>113</v>
      </c>
      <c r="D119" s="28"/>
      <c r="E119" s="28"/>
      <c r="F119" s="28"/>
      <c r="G119" s="28"/>
      <c r="H119" s="28"/>
      <c r="I119" s="28"/>
      <c r="J119" s="28"/>
      <c r="K119" s="129">
        <v>8171.05</v>
      </c>
      <c r="L119" s="28"/>
      <c r="M119" s="129">
        <v>9715.23</v>
      </c>
      <c r="N119" s="28"/>
      <c r="O119" s="130">
        <v>118.9</v>
      </c>
      <c r="P119" s="28"/>
    </row>
    <row r="120" spans="1:16" x14ac:dyDescent="0.3">
      <c r="A120" s="128" t="s">
        <v>6</v>
      </c>
      <c r="B120" s="28"/>
      <c r="C120" s="128" t="s">
        <v>114</v>
      </c>
      <c r="D120" s="28"/>
      <c r="E120" s="28"/>
      <c r="F120" s="28"/>
      <c r="G120" s="28"/>
      <c r="H120" s="28"/>
      <c r="I120" s="28"/>
      <c r="J120" s="28"/>
      <c r="K120" s="129">
        <v>8171.05</v>
      </c>
      <c r="L120" s="28"/>
      <c r="M120" s="129">
        <v>9715.23</v>
      </c>
      <c r="N120" s="28"/>
      <c r="O120" s="130">
        <v>118.9</v>
      </c>
      <c r="P120" s="28"/>
    </row>
    <row r="121" spans="1:16" x14ac:dyDescent="0.3">
      <c r="A121" s="139" t="s">
        <v>6</v>
      </c>
      <c r="B121" s="28"/>
      <c r="C121" s="139" t="s">
        <v>170</v>
      </c>
      <c r="D121" s="28"/>
      <c r="E121" s="139" t="s">
        <v>171</v>
      </c>
      <c r="F121" s="28"/>
      <c r="G121" s="28"/>
      <c r="H121" s="28"/>
      <c r="I121" s="28"/>
      <c r="J121" s="28"/>
      <c r="K121" s="140">
        <v>3317.85</v>
      </c>
      <c r="L121" s="28"/>
      <c r="M121" s="140">
        <v>3205.48</v>
      </c>
      <c r="N121" s="28"/>
      <c r="O121" s="137">
        <v>96.61</v>
      </c>
      <c r="P121" s="28"/>
    </row>
    <row r="122" spans="1:16" x14ac:dyDescent="0.3">
      <c r="A122" s="138" t="s">
        <v>6</v>
      </c>
      <c r="B122" s="28"/>
      <c r="C122" s="138" t="s">
        <v>172</v>
      </c>
      <c r="D122" s="28"/>
      <c r="E122" s="138" t="s">
        <v>173</v>
      </c>
      <c r="F122" s="28"/>
      <c r="G122" s="28"/>
      <c r="H122" s="28"/>
      <c r="I122" s="28"/>
      <c r="J122" s="28"/>
      <c r="K122" s="62" t="s">
        <v>6</v>
      </c>
      <c r="L122" s="28"/>
      <c r="M122" s="62">
        <v>2121.6</v>
      </c>
      <c r="N122" s="28"/>
      <c r="O122" s="63" t="s">
        <v>6</v>
      </c>
      <c r="P122" s="28"/>
    </row>
    <row r="123" spans="1:16" x14ac:dyDescent="0.3">
      <c r="A123" s="138" t="s">
        <v>6</v>
      </c>
      <c r="B123" s="28"/>
      <c r="C123" s="138" t="s">
        <v>204</v>
      </c>
      <c r="D123" s="28"/>
      <c r="E123" s="138" t="s">
        <v>205</v>
      </c>
      <c r="F123" s="28"/>
      <c r="G123" s="28"/>
      <c r="H123" s="28"/>
      <c r="I123" s="28"/>
      <c r="J123" s="28"/>
      <c r="K123" s="62" t="s">
        <v>6</v>
      </c>
      <c r="L123" s="28"/>
      <c r="M123" s="62">
        <v>164.65</v>
      </c>
      <c r="N123" s="28"/>
      <c r="O123" s="63" t="s">
        <v>6</v>
      </c>
      <c r="P123" s="28"/>
    </row>
    <row r="124" spans="1:16" x14ac:dyDescent="0.3">
      <c r="A124" s="138" t="s">
        <v>6</v>
      </c>
      <c r="B124" s="28"/>
      <c r="C124" s="138" t="s">
        <v>206</v>
      </c>
      <c r="D124" s="28"/>
      <c r="E124" s="138" t="s">
        <v>207</v>
      </c>
      <c r="F124" s="28"/>
      <c r="G124" s="28"/>
      <c r="H124" s="28"/>
      <c r="I124" s="28"/>
      <c r="J124" s="28"/>
      <c r="K124" s="62" t="s">
        <v>6</v>
      </c>
      <c r="L124" s="28"/>
      <c r="M124" s="62">
        <v>109.23</v>
      </c>
      <c r="N124" s="28"/>
      <c r="O124" s="63" t="s">
        <v>6</v>
      </c>
      <c r="P124" s="28"/>
    </row>
    <row r="125" spans="1:16" x14ac:dyDescent="0.3">
      <c r="A125" s="138" t="s">
        <v>6</v>
      </c>
      <c r="B125" s="28"/>
      <c r="C125" s="138" t="s">
        <v>210</v>
      </c>
      <c r="D125" s="28"/>
      <c r="E125" s="138" t="s">
        <v>211</v>
      </c>
      <c r="F125" s="28"/>
      <c r="G125" s="28"/>
      <c r="H125" s="28"/>
      <c r="I125" s="28"/>
      <c r="J125" s="28"/>
      <c r="K125" s="62" t="s">
        <v>6</v>
      </c>
      <c r="L125" s="28"/>
      <c r="M125" s="62">
        <v>530</v>
      </c>
      <c r="N125" s="28"/>
      <c r="O125" s="63" t="s">
        <v>6</v>
      </c>
      <c r="P125" s="28"/>
    </row>
    <row r="126" spans="1:16" x14ac:dyDescent="0.3">
      <c r="A126" s="138" t="s">
        <v>6</v>
      </c>
      <c r="B126" s="28"/>
      <c r="C126" s="138" t="s">
        <v>222</v>
      </c>
      <c r="D126" s="28"/>
      <c r="E126" s="138" t="s">
        <v>223</v>
      </c>
      <c r="F126" s="28"/>
      <c r="G126" s="28"/>
      <c r="H126" s="28"/>
      <c r="I126" s="28"/>
      <c r="J126" s="28"/>
      <c r="K126" s="62" t="s">
        <v>6</v>
      </c>
      <c r="L126" s="28"/>
      <c r="M126" s="62">
        <v>280</v>
      </c>
      <c r="N126" s="28"/>
      <c r="O126" s="63" t="s">
        <v>6</v>
      </c>
      <c r="P126" s="28"/>
    </row>
    <row r="127" spans="1:16" x14ac:dyDescent="0.3">
      <c r="A127" s="139" t="s">
        <v>6</v>
      </c>
      <c r="B127" s="28"/>
      <c r="C127" s="139" t="s">
        <v>184</v>
      </c>
      <c r="D127" s="28"/>
      <c r="E127" s="139" t="s">
        <v>185</v>
      </c>
      <c r="F127" s="28"/>
      <c r="G127" s="28"/>
      <c r="H127" s="28"/>
      <c r="I127" s="28"/>
      <c r="J127" s="28"/>
      <c r="K127" s="140">
        <v>4853.2</v>
      </c>
      <c r="L127" s="28"/>
      <c r="M127" s="140">
        <v>6509.75</v>
      </c>
      <c r="N127" s="28"/>
      <c r="O127" s="137">
        <v>134.13</v>
      </c>
      <c r="P127" s="28"/>
    </row>
    <row r="128" spans="1:16" x14ac:dyDescent="0.3">
      <c r="A128" s="138" t="s">
        <v>6</v>
      </c>
      <c r="B128" s="28"/>
      <c r="C128" s="138" t="s">
        <v>236</v>
      </c>
      <c r="D128" s="28"/>
      <c r="E128" s="138" t="s">
        <v>237</v>
      </c>
      <c r="F128" s="28"/>
      <c r="G128" s="28"/>
      <c r="H128" s="28"/>
      <c r="I128" s="28"/>
      <c r="J128" s="28"/>
      <c r="K128" s="62" t="s">
        <v>6</v>
      </c>
      <c r="L128" s="28"/>
      <c r="M128" s="62">
        <v>3239.7</v>
      </c>
      <c r="N128" s="28"/>
      <c r="O128" s="63" t="s">
        <v>6</v>
      </c>
      <c r="P128" s="28"/>
    </row>
    <row r="129" spans="1:16" x14ac:dyDescent="0.3">
      <c r="A129" s="138" t="s">
        <v>6</v>
      </c>
      <c r="B129" s="28"/>
      <c r="C129" s="138" t="s">
        <v>238</v>
      </c>
      <c r="D129" s="28"/>
      <c r="E129" s="138" t="s">
        <v>239</v>
      </c>
      <c r="F129" s="28"/>
      <c r="G129" s="28"/>
      <c r="H129" s="28"/>
      <c r="I129" s="28"/>
      <c r="J129" s="28"/>
      <c r="K129" s="62" t="s">
        <v>6</v>
      </c>
      <c r="L129" s="28"/>
      <c r="M129" s="62">
        <v>599</v>
      </c>
      <c r="N129" s="28"/>
      <c r="O129" s="63" t="s">
        <v>6</v>
      </c>
      <c r="P129" s="28"/>
    </row>
    <row r="130" spans="1:16" x14ac:dyDescent="0.3">
      <c r="A130" s="138" t="s">
        <v>6</v>
      </c>
      <c r="B130" s="28"/>
      <c r="C130" s="138" t="s">
        <v>242</v>
      </c>
      <c r="D130" s="28"/>
      <c r="E130" s="138" t="s">
        <v>243</v>
      </c>
      <c r="F130" s="28"/>
      <c r="G130" s="28"/>
      <c r="H130" s="28"/>
      <c r="I130" s="28"/>
      <c r="J130" s="28"/>
      <c r="K130" s="62" t="s">
        <v>6</v>
      </c>
      <c r="L130" s="28"/>
      <c r="M130" s="62">
        <v>2671.05</v>
      </c>
      <c r="N130" s="28"/>
      <c r="O130" s="63" t="s">
        <v>6</v>
      </c>
      <c r="P130" s="28"/>
    </row>
    <row r="131" spans="1:16" x14ac:dyDescent="0.3">
      <c r="A131" s="128" t="s">
        <v>6</v>
      </c>
      <c r="B131" s="28"/>
      <c r="C131" s="128" t="s">
        <v>115</v>
      </c>
      <c r="D131" s="28"/>
      <c r="E131" s="28"/>
      <c r="F131" s="28"/>
      <c r="G131" s="28"/>
      <c r="H131" s="28"/>
      <c r="I131" s="28"/>
      <c r="J131" s="28"/>
      <c r="K131" s="129">
        <v>0</v>
      </c>
      <c r="L131" s="28"/>
      <c r="M131" s="129">
        <v>1396.86</v>
      </c>
      <c r="N131" s="28"/>
      <c r="O131" s="130" t="s">
        <v>6</v>
      </c>
      <c r="P131" s="28"/>
    </row>
    <row r="132" spans="1:16" x14ac:dyDescent="0.3">
      <c r="A132" s="128" t="s">
        <v>6</v>
      </c>
      <c r="B132" s="28"/>
      <c r="C132" s="128" t="s">
        <v>116</v>
      </c>
      <c r="D132" s="28"/>
      <c r="E132" s="28"/>
      <c r="F132" s="28"/>
      <c r="G132" s="28"/>
      <c r="H132" s="28"/>
      <c r="I132" s="28"/>
      <c r="J132" s="28"/>
      <c r="K132" s="129">
        <v>0</v>
      </c>
      <c r="L132" s="28"/>
      <c r="M132" s="129">
        <v>1396.86</v>
      </c>
      <c r="N132" s="28"/>
      <c r="O132" s="130" t="s">
        <v>6</v>
      </c>
      <c r="P132" s="28"/>
    </row>
    <row r="133" spans="1:16" x14ac:dyDescent="0.3">
      <c r="A133" s="139" t="s">
        <v>6</v>
      </c>
      <c r="B133" s="28"/>
      <c r="C133" s="139" t="s">
        <v>170</v>
      </c>
      <c r="D133" s="28"/>
      <c r="E133" s="139" t="s">
        <v>171</v>
      </c>
      <c r="F133" s="28"/>
      <c r="G133" s="28"/>
      <c r="H133" s="28"/>
      <c r="I133" s="28"/>
      <c r="J133" s="28"/>
      <c r="K133" s="140">
        <v>0</v>
      </c>
      <c r="L133" s="28"/>
      <c r="M133" s="140">
        <v>1396.86</v>
      </c>
      <c r="N133" s="28"/>
      <c r="O133" s="137" t="s">
        <v>6</v>
      </c>
      <c r="P133" s="28"/>
    </row>
    <row r="134" spans="1:16" x14ac:dyDescent="0.3">
      <c r="A134" s="138" t="s">
        <v>6</v>
      </c>
      <c r="B134" s="28"/>
      <c r="C134" s="138" t="s">
        <v>176</v>
      </c>
      <c r="D134" s="28"/>
      <c r="E134" s="138" t="s">
        <v>177</v>
      </c>
      <c r="F134" s="28"/>
      <c r="G134" s="28"/>
      <c r="H134" s="28"/>
      <c r="I134" s="28"/>
      <c r="J134" s="28"/>
      <c r="K134" s="62" t="s">
        <v>6</v>
      </c>
      <c r="L134" s="28"/>
      <c r="M134" s="62">
        <v>1396.86</v>
      </c>
      <c r="N134" s="28"/>
      <c r="O134" s="63" t="s">
        <v>6</v>
      </c>
      <c r="P134" s="28"/>
    </row>
    <row r="135" spans="1:16" x14ac:dyDescent="0.3">
      <c r="A135" s="132"/>
      <c r="B135" s="28"/>
      <c r="C135" s="132" t="s">
        <v>244</v>
      </c>
      <c r="D135" s="28"/>
      <c r="E135" s="132" t="s">
        <v>245</v>
      </c>
      <c r="F135" s="28"/>
      <c r="G135" s="28"/>
      <c r="H135" s="28"/>
      <c r="I135" s="28"/>
      <c r="J135" s="28"/>
      <c r="K135" s="133">
        <v>1600</v>
      </c>
      <c r="L135" s="28"/>
      <c r="M135" s="133">
        <v>1600</v>
      </c>
      <c r="N135" s="28"/>
      <c r="O135" s="134">
        <v>100</v>
      </c>
      <c r="P135" s="28"/>
    </row>
    <row r="136" spans="1:16" x14ac:dyDescent="0.3">
      <c r="A136" s="128" t="s">
        <v>6</v>
      </c>
      <c r="B136" s="28"/>
      <c r="C136" s="128" t="s">
        <v>105</v>
      </c>
      <c r="D136" s="28"/>
      <c r="E136" s="28"/>
      <c r="F136" s="28"/>
      <c r="G136" s="28"/>
      <c r="H136" s="28"/>
      <c r="I136" s="28"/>
      <c r="J136" s="28"/>
      <c r="K136" s="129">
        <v>1600</v>
      </c>
      <c r="L136" s="28"/>
      <c r="M136" s="129">
        <v>1600</v>
      </c>
      <c r="N136" s="28"/>
      <c r="O136" s="130">
        <v>100</v>
      </c>
      <c r="P136" s="28"/>
    </row>
    <row r="137" spans="1:16" x14ac:dyDescent="0.3">
      <c r="A137" s="128" t="s">
        <v>6</v>
      </c>
      <c r="B137" s="28"/>
      <c r="C137" s="128" t="s">
        <v>106</v>
      </c>
      <c r="D137" s="28"/>
      <c r="E137" s="28"/>
      <c r="F137" s="28"/>
      <c r="G137" s="28"/>
      <c r="H137" s="28"/>
      <c r="I137" s="28"/>
      <c r="J137" s="28"/>
      <c r="K137" s="129">
        <v>1600</v>
      </c>
      <c r="L137" s="28"/>
      <c r="M137" s="129">
        <v>1600</v>
      </c>
      <c r="N137" s="28"/>
      <c r="O137" s="130">
        <v>100</v>
      </c>
      <c r="P137" s="28"/>
    </row>
    <row r="138" spans="1:16" x14ac:dyDescent="0.3">
      <c r="A138" s="139" t="s">
        <v>6</v>
      </c>
      <c r="B138" s="28"/>
      <c r="C138" s="139" t="s">
        <v>170</v>
      </c>
      <c r="D138" s="28"/>
      <c r="E138" s="139" t="s">
        <v>171</v>
      </c>
      <c r="F138" s="28"/>
      <c r="G138" s="28"/>
      <c r="H138" s="28"/>
      <c r="I138" s="28"/>
      <c r="J138" s="28"/>
      <c r="K138" s="140">
        <v>1600</v>
      </c>
      <c r="L138" s="28"/>
      <c r="M138" s="140">
        <v>1600</v>
      </c>
      <c r="N138" s="28"/>
      <c r="O138" s="137">
        <v>100</v>
      </c>
      <c r="P138" s="28"/>
    </row>
    <row r="139" spans="1:16" x14ac:dyDescent="0.3">
      <c r="A139" s="138" t="s">
        <v>6</v>
      </c>
      <c r="B139" s="28"/>
      <c r="C139" s="138" t="s">
        <v>198</v>
      </c>
      <c r="D139" s="28"/>
      <c r="E139" s="138" t="s">
        <v>199</v>
      </c>
      <c r="F139" s="28"/>
      <c r="G139" s="28"/>
      <c r="H139" s="28"/>
      <c r="I139" s="28"/>
      <c r="J139" s="28"/>
      <c r="K139" s="62" t="s">
        <v>6</v>
      </c>
      <c r="L139" s="28"/>
      <c r="M139" s="62">
        <v>1600</v>
      </c>
      <c r="N139" s="28"/>
      <c r="O139" s="63" t="s">
        <v>6</v>
      </c>
      <c r="P139" s="28"/>
    </row>
  </sheetData>
  <mergeCells count="739">
    <mergeCell ref="O138:P138"/>
    <mergeCell ref="A139:B139"/>
    <mergeCell ref="C139:D139"/>
    <mergeCell ref="E139:J139"/>
    <mergeCell ref="K139:L139"/>
    <mergeCell ref="M139:N139"/>
    <mergeCell ref="O139:P139"/>
    <mergeCell ref="A138:B138"/>
    <mergeCell ref="C138:D138"/>
    <mergeCell ref="E138:J138"/>
    <mergeCell ref="K138:L138"/>
    <mergeCell ref="M138:N138"/>
    <mergeCell ref="A137:B137"/>
    <mergeCell ref="C137:J137"/>
    <mergeCell ref="K137:L137"/>
    <mergeCell ref="M137:N137"/>
    <mergeCell ref="O137:P137"/>
    <mergeCell ref="O135:P135"/>
    <mergeCell ref="A136:B136"/>
    <mergeCell ref="C136:J136"/>
    <mergeCell ref="K136:L136"/>
    <mergeCell ref="M136:N136"/>
    <mergeCell ref="O136:P136"/>
    <mergeCell ref="A135:B135"/>
    <mergeCell ref="C135:D135"/>
    <mergeCell ref="E135:J135"/>
    <mergeCell ref="K135:L135"/>
    <mergeCell ref="M135:N135"/>
    <mergeCell ref="O133:P133"/>
    <mergeCell ref="A134:B134"/>
    <mergeCell ref="C134:D134"/>
    <mergeCell ref="E134:J134"/>
    <mergeCell ref="K134:L134"/>
    <mergeCell ref="M134:N134"/>
    <mergeCell ref="O134:P134"/>
    <mergeCell ref="A133:B133"/>
    <mergeCell ref="C133:D133"/>
    <mergeCell ref="E133:J133"/>
    <mergeCell ref="K133:L133"/>
    <mergeCell ref="M133:N133"/>
    <mergeCell ref="A132:B132"/>
    <mergeCell ref="C132:J132"/>
    <mergeCell ref="K132:L132"/>
    <mergeCell ref="M132:N132"/>
    <mergeCell ref="O132:P132"/>
    <mergeCell ref="A131:B131"/>
    <mergeCell ref="C131:J131"/>
    <mergeCell ref="K131:L131"/>
    <mergeCell ref="M131:N131"/>
    <mergeCell ref="O131:P131"/>
    <mergeCell ref="O129:P129"/>
    <mergeCell ref="A130:B130"/>
    <mergeCell ref="C130:D130"/>
    <mergeCell ref="E130:J130"/>
    <mergeCell ref="K130:L130"/>
    <mergeCell ref="M130:N130"/>
    <mergeCell ref="O130:P130"/>
    <mergeCell ref="A129:B129"/>
    <mergeCell ref="C129:D129"/>
    <mergeCell ref="E129:J129"/>
    <mergeCell ref="K129:L129"/>
    <mergeCell ref="M129:N129"/>
    <mergeCell ref="O127:P127"/>
    <mergeCell ref="A128:B128"/>
    <mergeCell ref="C128:D128"/>
    <mergeCell ref="E128:J128"/>
    <mergeCell ref="K128:L128"/>
    <mergeCell ref="M128:N128"/>
    <mergeCell ref="O128:P128"/>
    <mergeCell ref="A127:B127"/>
    <mergeCell ref="C127:D127"/>
    <mergeCell ref="E127:J127"/>
    <mergeCell ref="K127:L127"/>
    <mergeCell ref="M127:N127"/>
    <mergeCell ref="O125:P125"/>
    <mergeCell ref="A126:B126"/>
    <mergeCell ref="C126:D126"/>
    <mergeCell ref="E126:J126"/>
    <mergeCell ref="K126:L126"/>
    <mergeCell ref="M126:N126"/>
    <mergeCell ref="O126:P126"/>
    <mergeCell ref="A125:B125"/>
    <mergeCell ref="C125:D125"/>
    <mergeCell ref="E125:J125"/>
    <mergeCell ref="K125:L125"/>
    <mergeCell ref="M125:N125"/>
    <mergeCell ref="O123:P123"/>
    <mergeCell ref="A124:B124"/>
    <mergeCell ref="C124:D124"/>
    <mergeCell ref="E124:J124"/>
    <mergeCell ref="K124:L124"/>
    <mergeCell ref="M124:N124"/>
    <mergeCell ref="O124:P124"/>
    <mergeCell ref="A123:B123"/>
    <mergeCell ref="C123:D123"/>
    <mergeCell ref="E123:J123"/>
    <mergeCell ref="K123:L123"/>
    <mergeCell ref="M123:N123"/>
    <mergeCell ref="O121:P121"/>
    <mergeCell ref="A122:B122"/>
    <mergeCell ref="C122:D122"/>
    <mergeCell ref="E122:J122"/>
    <mergeCell ref="K122:L122"/>
    <mergeCell ref="M122:N122"/>
    <mergeCell ref="O122:P122"/>
    <mergeCell ref="A121:B121"/>
    <mergeCell ref="C121:D121"/>
    <mergeCell ref="E121:J121"/>
    <mergeCell ref="K121:L121"/>
    <mergeCell ref="M121:N121"/>
    <mergeCell ref="A120:B120"/>
    <mergeCell ref="C120:J120"/>
    <mergeCell ref="K120:L120"/>
    <mergeCell ref="M120:N120"/>
    <mergeCell ref="O120:P120"/>
    <mergeCell ref="O118:P118"/>
    <mergeCell ref="A119:B119"/>
    <mergeCell ref="C119:J119"/>
    <mergeCell ref="K119:L119"/>
    <mergeCell ref="M119:N119"/>
    <mergeCell ref="O119:P119"/>
    <mergeCell ref="A118:B118"/>
    <mergeCell ref="C118:D118"/>
    <mergeCell ref="E118:J118"/>
    <mergeCell ref="K118:L118"/>
    <mergeCell ref="M118:N118"/>
    <mergeCell ref="O116:P116"/>
    <mergeCell ref="A117:B117"/>
    <mergeCell ref="C117:D117"/>
    <mergeCell ref="E117:J117"/>
    <mergeCell ref="K117:L117"/>
    <mergeCell ref="M117:N117"/>
    <mergeCell ref="O117:P117"/>
    <mergeCell ref="A116:B116"/>
    <mergeCell ref="C116:D116"/>
    <mergeCell ref="E116:J116"/>
    <mergeCell ref="K116:L116"/>
    <mergeCell ref="M116:N116"/>
    <mergeCell ref="O114:P114"/>
    <mergeCell ref="A115:B115"/>
    <mergeCell ref="C115:D115"/>
    <mergeCell ref="E115:J115"/>
    <mergeCell ref="K115:L115"/>
    <mergeCell ref="M115:N115"/>
    <mergeCell ref="O115:P115"/>
    <mergeCell ref="A114:B114"/>
    <mergeCell ref="C114:D114"/>
    <mergeCell ref="E114:J114"/>
    <mergeCell ref="K114:L114"/>
    <mergeCell ref="M114:N114"/>
    <mergeCell ref="O112:P112"/>
    <mergeCell ref="A113:B113"/>
    <mergeCell ref="C113:D113"/>
    <mergeCell ref="E113:J113"/>
    <mergeCell ref="K113:L113"/>
    <mergeCell ref="M113:N113"/>
    <mergeCell ref="O113:P113"/>
    <mergeCell ref="A112:B112"/>
    <mergeCell ref="C112:D112"/>
    <mergeCell ref="E112:J112"/>
    <mergeCell ref="K112:L112"/>
    <mergeCell ref="M112:N112"/>
    <mergeCell ref="A111:B111"/>
    <mergeCell ref="C111:J111"/>
    <mergeCell ref="K111:L111"/>
    <mergeCell ref="M111:N111"/>
    <mergeCell ref="O111:P111"/>
    <mergeCell ref="A110:B110"/>
    <mergeCell ref="C110:J110"/>
    <mergeCell ref="K110:L110"/>
    <mergeCell ref="M110:N110"/>
    <mergeCell ref="O110:P110"/>
    <mergeCell ref="O108:P108"/>
    <mergeCell ref="A109:B109"/>
    <mergeCell ref="C109:D109"/>
    <mergeCell ref="E109:J109"/>
    <mergeCell ref="K109:L109"/>
    <mergeCell ref="M109:N109"/>
    <mergeCell ref="O109:P109"/>
    <mergeCell ref="A108:B108"/>
    <mergeCell ref="C108:D108"/>
    <mergeCell ref="E108:J108"/>
    <mergeCell ref="K108:L108"/>
    <mergeCell ref="M108:N108"/>
    <mergeCell ref="O106:P106"/>
    <mergeCell ref="A107:B107"/>
    <mergeCell ref="C107:D107"/>
    <mergeCell ref="E107:J107"/>
    <mergeCell ref="K107:L107"/>
    <mergeCell ref="M107:N107"/>
    <mergeCell ref="O107:P107"/>
    <mergeCell ref="A106:B106"/>
    <mergeCell ref="C106:D106"/>
    <mergeCell ref="E106:J106"/>
    <mergeCell ref="K106:L106"/>
    <mergeCell ref="M106:N106"/>
    <mergeCell ref="O104:P104"/>
    <mergeCell ref="A105:B105"/>
    <mergeCell ref="C105:D105"/>
    <mergeCell ref="E105:J105"/>
    <mergeCell ref="K105:L105"/>
    <mergeCell ref="M105:N105"/>
    <mergeCell ref="O105:P105"/>
    <mergeCell ref="A104:B104"/>
    <mergeCell ref="C104:D104"/>
    <mergeCell ref="E104:J104"/>
    <mergeCell ref="K104:L104"/>
    <mergeCell ref="M104:N104"/>
    <mergeCell ref="O102:P102"/>
    <mergeCell ref="A103:B103"/>
    <mergeCell ref="C103:D103"/>
    <mergeCell ref="E103:J103"/>
    <mergeCell ref="K103:L103"/>
    <mergeCell ref="M103:N103"/>
    <mergeCell ref="O103:P103"/>
    <mergeCell ref="A102:B102"/>
    <mergeCell ref="C102:D102"/>
    <mergeCell ref="E102:J102"/>
    <mergeCell ref="K102:L102"/>
    <mergeCell ref="M102:N102"/>
    <mergeCell ref="O100:P100"/>
    <mergeCell ref="A101:B101"/>
    <mergeCell ref="C101:D101"/>
    <mergeCell ref="E101:J101"/>
    <mergeCell ref="K101:L101"/>
    <mergeCell ref="M101:N101"/>
    <mergeCell ref="O101:P101"/>
    <mergeCell ref="A100:B100"/>
    <mergeCell ref="C100:D100"/>
    <mergeCell ref="E100:J100"/>
    <mergeCell ref="K100:L100"/>
    <mergeCell ref="M100:N100"/>
    <mergeCell ref="O98:P98"/>
    <mergeCell ref="A99:B99"/>
    <mergeCell ref="C99:D99"/>
    <mergeCell ref="E99:J99"/>
    <mergeCell ref="K99:L99"/>
    <mergeCell ref="M99:N99"/>
    <mergeCell ref="O99:P99"/>
    <mergeCell ref="A98:B98"/>
    <mergeCell ref="C98:D98"/>
    <mergeCell ref="E98:J98"/>
    <mergeCell ref="K98:L98"/>
    <mergeCell ref="M98:N98"/>
    <mergeCell ref="O96:P96"/>
    <mergeCell ref="A97:B97"/>
    <mergeCell ref="C97:D97"/>
    <mergeCell ref="E97:J97"/>
    <mergeCell ref="K97:L97"/>
    <mergeCell ref="M97:N97"/>
    <mergeCell ref="O97:P97"/>
    <mergeCell ref="A96:B96"/>
    <mergeCell ref="C96:D96"/>
    <mergeCell ref="E96:J96"/>
    <mergeCell ref="K96:L96"/>
    <mergeCell ref="M96:N96"/>
    <mergeCell ref="O94:P94"/>
    <mergeCell ref="A95:B95"/>
    <mergeCell ref="C95:D95"/>
    <mergeCell ref="E95:J95"/>
    <mergeCell ref="K95:L95"/>
    <mergeCell ref="M95:N95"/>
    <mergeCell ref="O95:P95"/>
    <mergeCell ref="A94:B94"/>
    <mergeCell ref="C94:D94"/>
    <mergeCell ref="E94:J94"/>
    <mergeCell ref="K94:L94"/>
    <mergeCell ref="M94:N94"/>
    <mergeCell ref="O92:P92"/>
    <mergeCell ref="A93:B93"/>
    <mergeCell ref="C93:D93"/>
    <mergeCell ref="E93:J93"/>
    <mergeCell ref="K93:L93"/>
    <mergeCell ref="M93:N93"/>
    <mergeCell ref="O93:P93"/>
    <mergeCell ref="A92:B92"/>
    <mergeCell ref="C92:D92"/>
    <mergeCell ref="E92:J92"/>
    <mergeCell ref="K92:L92"/>
    <mergeCell ref="M92:N92"/>
    <mergeCell ref="O90:P90"/>
    <mergeCell ref="A91:B91"/>
    <mergeCell ref="C91:D91"/>
    <mergeCell ref="E91:J91"/>
    <mergeCell ref="K91:L91"/>
    <mergeCell ref="M91:N91"/>
    <mergeCell ref="O91:P91"/>
    <mergeCell ref="A90:B90"/>
    <mergeCell ref="C90:D90"/>
    <mergeCell ref="E90:J90"/>
    <mergeCell ref="K90:L90"/>
    <mergeCell ref="M90:N90"/>
    <mergeCell ref="O88:P88"/>
    <mergeCell ref="A89:B89"/>
    <mergeCell ref="C89:D89"/>
    <mergeCell ref="E89:J89"/>
    <mergeCell ref="K89:L89"/>
    <mergeCell ref="M89:N89"/>
    <mergeCell ref="O89:P89"/>
    <mergeCell ref="A88:B88"/>
    <mergeCell ref="C88:D88"/>
    <mergeCell ref="E88:J88"/>
    <mergeCell ref="K88:L88"/>
    <mergeCell ref="M88:N88"/>
    <mergeCell ref="O86:P86"/>
    <mergeCell ref="A87:B87"/>
    <mergeCell ref="C87:D87"/>
    <mergeCell ref="E87:J87"/>
    <mergeCell ref="K87:L87"/>
    <mergeCell ref="M87:N87"/>
    <mergeCell ref="O87:P87"/>
    <mergeCell ref="A86:B86"/>
    <mergeCell ref="C86:D86"/>
    <mergeCell ref="E86:J86"/>
    <mergeCell ref="K86:L86"/>
    <mergeCell ref="M86:N86"/>
    <mergeCell ref="O84:P84"/>
    <mergeCell ref="A85:B85"/>
    <mergeCell ref="C85:D85"/>
    <mergeCell ref="E85:J85"/>
    <mergeCell ref="K85:L85"/>
    <mergeCell ref="M85:N85"/>
    <mergeCell ref="O85:P85"/>
    <mergeCell ref="A84:B84"/>
    <mergeCell ref="C84:D84"/>
    <mergeCell ref="E84:J84"/>
    <mergeCell ref="K84:L84"/>
    <mergeCell ref="M84:N84"/>
    <mergeCell ref="O82:P82"/>
    <mergeCell ref="A83:B83"/>
    <mergeCell ref="C83:D83"/>
    <mergeCell ref="E83:J83"/>
    <mergeCell ref="K83:L83"/>
    <mergeCell ref="M83:N83"/>
    <mergeCell ref="O83:P83"/>
    <mergeCell ref="A82:B82"/>
    <mergeCell ref="C82:D82"/>
    <mergeCell ref="E82:J82"/>
    <mergeCell ref="K82:L82"/>
    <mergeCell ref="M82:N82"/>
    <mergeCell ref="O80:P80"/>
    <mergeCell ref="A81:B81"/>
    <mergeCell ref="C81:D81"/>
    <mergeCell ref="E81:J81"/>
    <mergeCell ref="K81:L81"/>
    <mergeCell ref="M81:N81"/>
    <mergeCell ref="O81:P81"/>
    <mergeCell ref="A80:B80"/>
    <mergeCell ref="C80:D80"/>
    <mergeCell ref="E80:J80"/>
    <mergeCell ref="K80:L80"/>
    <mergeCell ref="M80:N80"/>
    <mergeCell ref="O78:P78"/>
    <mergeCell ref="A79:B79"/>
    <mergeCell ref="C79:D79"/>
    <mergeCell ref="E79:J79"/>
    <mergeCell ref="K79:L79"/>
    <mergeCell ref="M79:N79"/>
    <mergeCell ref="O79:P79"/>
    <mergeCell ref="A78:B78"/>
    <mergeCell ref="C78:D78"/>
    <mergeCell ref="E78:J78"/>
    <mergeCell ref="K78:L78"/>
    <mergeCell ref="M78:N78"/>
    <mergeCell ref="A77:B77"/>
    <mergeCell ref="C77:J77"/>
    <mergeCell ref="K77:L77"/>
    <mergeCell ref="M77:N77"/>
    <mergeCell ref="O77:P77"/>
    <mergeCell ref="O75:P75"/>
    <mergeCell ref="A76:B76"/>
    <mergeCell ref="C76:J76"/>
    <mergeCell ref="K76:L76"/>
    <mergeCell ref="M76:N76"/>
    <mergeCell ref="O76:P76"/>
    <mergeCell ref="A75:B75"/>
    <mergeCell ref="C75:D75"/>
    <mergeCell ref="E75:J75"/>
    <mergeCell ref="K75:L75"/>
    <mergeCell ref="M75:N75"/>
    <mergeCell ref="O73:P73"/>
    <mergeCell ref="A74:B74"/>
    <mergeCell ref="C74:D74"/>
    <mergeCell ref="E74:J74"/>
    <mergeCell ref="K74:L74"/>
    <mergeCell ref="M74:N74"/>
    <mergeCell ref="O74:P74"/>
    <mergeCell ref="A73:B73"/>
    <mergeCell ref="C73:D73"/>
    <mergeCell ref="E73:J73"/>
    <mergeCell ref="K73:L73"/>
    <mergeCell ref="M73:N73"/>
    <mergeCell ref="O71:P71"/>
    <mergeCell ref="A72:B72"/>
    <mergeCell ref="C72:D72"/>
    <mergeCell ref="E72:J72"/>
    <mergeCell ref="K72:L72"/>
    <mergeCell ref="M72:N72"/>
    <mergeCell ref="O72:P72"/>
    <mergeCell ref="A71:B71"/>
    <mergeCell ref="C71:D71"/>
    <mergeCell ref="E71:J71"/>
    <mergeCell ref="K71:L71"/>
    <mergeCell ref="M71:N71"/>
    <mergeCell ref="O69:P69"/>
    <mergeCell ref="A70:B70"/>
    <mergeCell ref="C70:D70"/>
    <mergeCell ref="E70:J70"/>
    <mergeCell ref="K70:L70"/>
    <mergeCell ref="M70:N70"/>
    <mergeCell ref="O70:P70"/>
    <mergeCell ref="A69:B69"/>
    <mergeCell ref="C69:D69"/>
    <mergeCell ref="E69:J69"/>
    <mergeCell ref="K69:L69"/>
    <mergeCell ref="M69:N69"/>
    <mergeCell ref="O67:P67"/>
    <mergeCell ref="A68:B68"/>
    <mergeCell ref="C68:D68"/>
    <mergeCell ref="E68:J68"/>
    <mergeCell ref="K68:L68"/>
    <mergeCell ref="M68:N68"/>
    <mergeCell ref="O68:P68"/>
    <mergeCell ref="A67:B67"/>
    <mergeCell ref="C67:D67"/>
    <mergeCell ref="E67:J67"/>
    <mergeCell ref="K67:L67"/>
    <mergeCell ref="M67:N67"/>
    <mergeCell ref="O65:P65"/>
    <mergeCell ref="A66:B66"/>
    <mergeCell ref="C66:D66"/>
    <mergeCell ref="E66:J66"/>
    <mergeCell ref="K66:L66"/>
    <mergeCell ref="M66:N66"/>
    <mergeCell ref="O66:P66"/>
    <mergeCell ref="A65:B65"/>
    <mergeCell ref="C65:D65"/>
    <mergeCell ref="E65:J65"/>
    <mergeCell ref="K65:L65"/>
    <mergeCell ref="M65:N65"/>
    <mergeCell ref="O63:P63"/>
    <mergeCell ref="A64:B64"/>
    <mergeCell ref="C64:D64"/>
    <mergeCell ref="E64:J64"/>
    <mergeCell ref="K64:L64"/>
    <mergeCell ref="M64:N64"/>
    <mergeCell ref="O64:P64"/>
    <mergeCell ref="A63:B63"/>
    <mergeCell ref="C63:D63"/>
    <mergeCell ref="E63:J63"/>
    <mergeCell ref="K63:L63"/>
    <mergeCell ref="M63:N63"/>
    <mergeCell ref="O61:P61"/>
    <mergeCell ref="A62:B62"/>
    <mergeCell ref="C62:D62"/>
    <mergeCell ref="E62:J62"/>
    <mergeCell ref="K62:L62"/>
    <mergeCell ref="M62:N62"/>
    <mergeCell ref="O62:P62"/>
    <mergeCell ref="A61:B61"/>
    <mergeCell ref="C61:D61"/>
    <mergeCell ref="E61:J61"/>
    <mergeCell ref="K61:L61"/>
    <mergeCell ref="M61:N61"/>
    <mergeCell ref="A60:B60"/>
    <mergeCell ref="C60:J60"/>
    <mergeCell ref="K60:L60"/>
    <mergeCell ref="M60:N60"/>
    <mergeCell ref="O60:P60"/>
    <mergeCell ref="O58:P58"/>
    <mergeCell ref="A59:B59"/>
    <mergeCell ref="C59:J59"/>
    <mergeCell ref="K59:L59"/>
    <mergeCell ref="M59:N59"/>
    <mergeCell ref="O59:P59"/>
    <mergeCell ref="A58:B58"/>
    <mergeCell ref="C58:D58"/>
    <mergeCell ref="E58:J58"/>
    <mergeCell ref="K58:L58"/>
    <mergeCell ref="M58:N58"/>
    <mergeCell ref="O56:P56"/>
    <mergeCell ref="A57:B57"/>
    <mergeCell ref="C57:D57"/>
    <mergeCell ref="E57:J57"/>
    <mergeCell ref="K57:L57"/>
    <mergeCell ref="M57:N57"/>
    <mergeCell ref="O57:P57"/>
    <mergeCell ref="A56:B56"/>
    <mergeCell ref="C56:D56"/>
    <mergeCell ref="E56:J56"/>
    <mergeCell ref="K56:L56"/>
    <mergeCell ref="M56:N56"/>
    <mergeCell ref="O54:P54"/>
    <mergeCell ref="A55:B55"/>
    <mergeCell ref="C55:D55"/>
    <mergeCell ref="E55:J55"/>
    <mergeCell ref="K55:L55"/>
    <mergeCell ref="M55:N55"/>
    <mergeCell ref="O55:P55"/>
    <mergeCell ref="A54:B54"/>
    <mergeCell ref="C54:D54"/>
    <mergeCell ref="E54:J54"/>
    <mergeCell ref="K54:L54"/>
    <mergeCell ref="M54:N54"/>
    <mergeCell ref="O52:P52"/>
    <mergeCell ref="A53:B53"/>
    <mergeCell ref="C53:D53"/>
    <mergeCell ref="E53:J53"/>
    <mergeCell ref="K53:L53"/>
    <mergeCell ref="M53:N53"/>
    <mergeCell ref="O53:P53"/>
    <mergeCell ref="A52:B52"/>
    <mergeCell ref="C52:D52"/>
    <mergeCell ref="E52:J52"/>
    <mergeCell ref="K52:L52"/>
    <mergeCell ref="M52:N52"/>
    <mergeCell ref="O50:P50"/>
    <mergeCell ref="A51:B51"/>
    <mergeCell ref="C51:D51"/>
    <mergeCell ref="E51:J51"/>
    <mergeCell ref="K51:L51"/>
    <mergeCell ref="M51:N51"/>
    <mergeCell ref="O51:P51"/>
    <mergeCell ref="A50:B50"/>
    <mergeCell ref="C50:D50"/>
    <mergeCell ref="E50:J50"/>
    <mergeCell ref="K50:L50"/>
    <mergeCell ref="M50:N50"/>
    <mergeCell ref="O48:P48"/>
    <mergeCell ref="A49:B49"/>
    <mergeCell ref="C49:D49"/>
    <mergeCell ref="E49:J49"/>
    <mergeCell ref="K49:L49"/>
    <mergeCell ref="M49:N49"/>
    <mergeCell ref="O49:P49"/>
    <mergeCell ref="A48:B48"/>
    <mergeCell ref="C48:D48"/>
    <mergeCell ref="E48:J48"/>
    <mergeCell ref="K48:L48"/>
    <mergeCell ref="M48:N48"/>
    <mergeCell ref="O46:P46"/>
    <mergeCell ref="A47:B47"/>
    <mergeCell ref="C47:D47"/>
    <mergeCell ref="E47:J47"/>
    <mergeCell ref="K47:L47"/>
    <mergeCell ref="M47:N47"/>
    <mergeCell ref="O47:P47"/>
    <mergeCell ref="A46:B46"/>
    <mergeCell ref="C46:D46"/>
    <mergeCell ref="E46:J46"/>
    <mergeCell ref="K46:L46"/>
    <mergeCell ref="M46:N46"/>
    <mergeCell ref="O44:P44"/>
    <mergeCell ref="A45:B45"/>
    <mergeCell ref="C45:D45"/>
    <mergeCell ref="E45:J45"/>
    <mergeCell ref="K45:L45"/>
    <mergeCell ref="M45:N45"/>
    <mergeCell ref="O45:P45"/>
    <mergeCell ref="A44:B44"/>
    <mergeCell ref="C44:D44"/>
    <mergeCell ref="E44:J44"/>
    <mergeCell ref="K44:L44"/>
    <mergeCell ref="M44:N44"/>
    <mergeCell ref="A43:B43"/>
    <mergeCell ref="C43:J43"/>
    <mergeCell ref="K43:L43"/>
    <mergeCell ref="M43:N43"/>
    <mergeCell ref="O43:P43"/>
    <mergeCell ref="A42:B42"/>
    <mergeCell ref="C42:J42"/>
    <mergeCell ref="K42:L42"/>
    <mergeCell ref="M42:N42"/>
    <mergeCell ref="O42:P42"/>
    <mergeCell ref="O40:P40"/>
    <mergeCell ref="A41:B41"/>
    <mergeCell ref="C41:D41"/>
    <mergeCell ref="E41:J41"/>
    <mergeCell ref="K41:L41"/>
    <mergeCell ref="M41:N41"/>
    <mergeCell ref="O41:P41"/>
    <mergeCell ref="A40:B40"/>
    <mergeCell ref="C40:D40"/>
    <mergeCell ref="E40:J40"/>
    <mergeCell ref="K40:L40"/>
    <mergeCell ref="M40:N40"/>
    <mergeCell ref="A39:B39"/>
    <mergeCell ref="C39:J39"/>
    <mergeCell ref="K39:L39"/>
    <mergeCell ref="M39:N39"/>
    <mergeCell ref="O39:P39"/>
    <mergeCell ref="A38:B38"/>
    <mergeCell ref="C38:J38"/>
    <mergeCell ref="K38:L38"/>
    <mergeCell ref="M38:N38"/>
    <mergeCell ref="O38:P38"/>
    <mergeCell ref="A37:B37"/>
    <mergeCell ref="C37:J37"/>
    <mergeCell ref="K37:L37"/>
    <mergeCell ref="M37:N37"/>
    <mergeCell ref="O37:P37"/>
    <mergeCell ref="A36:B36"/>
    <mergeCell ref="C36:J36"/>
    <mergeCell ref="K36:L36"/>
    <mergeCell ref="M36:N36"/>
    <mergeCell ref="O36:P36"/>
    <mergeCell ref="A35:B35"/>
    <mergeCell ref="C35:J35"/>
    <mergeCell ref="K35:L35"/>
    <mergeCell ref="M35:N35"/>
    <mergeCell ref="O35:P35"/>
    <mergeCell ref="A34:B34"/>
    <mergeCell ref="C34:J34"/>
    <mergeCell ref="K34:L34"/>
    <mergeCell ref="M34:N34"/>
    <mergeCell ref="O34:P34"/>
    <mergeCell ref="A33:B33"/>
    <mergeCell ref="C33:J33"/>
    <mergeCell ref="K33:L33"/>
    <mergeCell ref="M33:N33"/>
    <mergeCell ref="O33:P33"/>
    <mergeCell ref="A32:B32"/>
    <mergeCell ref="C32:J32"/>
    <mergeCell ref="K32:L32"/>
    <mergeCell ref="M32:N32"/>
    <mergeCell ref="O32:P32"/>
    <mergeCell ref="A31:B31"/>
    <mergeCell ref="C31:J31"/>
    <mergeCell ref="K31:L31"/>
    <mergeCell ref="M31:N31"/>
    <mergeCell ref="O31:P31"/>
    <mergeCell ref="A30:B30"/>
    <mergeCell ref="C30:J30"/>
    <mergeCell ref="K30:L30"/>
    <mergeCell ref="M30:N30"/>
    <mergeCell ref="O30:P30"/>
    <mergeCell ref="A29:B29"/>
    <mergeCell ref="C29:J29"/>
    <mergeCell ref="K29:L29"/>
    <mergeCell ref="M29:N29"/>
    <mergeCell ref="O29:P29"/>
    <mergeCell ref="A28:B28"/>
    <mergeCell ref="C28:J28"/>
    <mergeCell ref="K28:L28"/>
    <mergeCell ref="M28:N28"/>
    <mergeCell ref="O28:P28"/>
    <mergeCell ref="A27:B27"/>
    <mergeCell ref="C27:J27"/>
    <mergeCell ref="K27:L27"/>
    <mergeCell ref="M27:N27"/>
    <mergeCell ref="O27:P27"/>
    <mergeCell ref="A26:B26"/>
    <mergeCell ref="C26:J26"/>
    <mergeCell ref="K26:L26"/>
    <mergeCell ref="M26:N26"/>
    <mergeCell ref="O26:P26"/>
    <mergeCell ref="O24:P24"/>
    <mergeCell ref="A25:B25"/>
    <mergeCell ref="C25:D25"/>
    <mergeCell ref="E25:J25"/>
    <mergeCell ref="K25:L25"/>
    <mergeCell ref="M25:N25"/>
    <mergeCell ref="O25:P25"/>
    <mergeCell ref="A24:B24"/>
    <mergeCell ref="C24:D24"/>
    <mergeCell ref="E24:J24"/>
    <mergeCell ref="K24:L24"/>
    <mergeCell ref="M24:N24"/>
    <mergeCell ref="A23:B23"/>
    <mergeCell ref="C23:J23"/>
    <mergeCell ref="K23:L23"/>
    <mergeCell ref="M23:N23"/>
    <mergeCell ref="O23:P23"/>
    <mergeCell ref="A22:B22"/>
    <mergeCell ref="C22:J22"/>
    <mergeCell ref="K22:L22"/>
    <mergeCell ref="M22:N22"/>
    <mergeCell ref="O22:P22"/>
    <mergeCell ref="O20:P20"/>
    <mergeCell ref="A21:B21"/>
    <mergeCell ref="C21:D21"/>
    <mergeCell ref="E21:J21"/>
    <mergeCell ref="K21:L21"/>
    <mergeCell ref="M21:N21"/>
    <mergeCell ref="O21:P21"/>
    <mergeCell ref="A20:B20"/>
    <mergeCell ref="C20:D20"/>
    <mergeCell ref="E20:J20"/>
    <mergeCell ref="K20:L20"/>
    <mergeCell ref="M20:N20"/>
    <mergeCell ref="A19:B19"/>
    <mergeCell ref="C19:J19"/>
    <mergeCell ref="K19:L19"/>
    <mergeCell ref="M19:N19"/>
    <mergeCell ref="O19:P19"/>
    <mergeCell ref="A18:B18"/>
    <mergeCell ref="C18:J18"/>
    <mergeCell ref="K18:L18"/>
    <mergeCell ref="M18:N18"/>
    <mergeCell ref="O18:P18"/>
    <mergeCell ref="A17:B17"/>
    <mergeCell ref="C17:J17"/>
    <mergeCell ref="K17:L17"/>
    <mergeCell ref="M17:N17"/>
    <mergeCell ref="O17:P17"/>
    <mergeCell ref="A16:B16"/>
    <mergeCell ref="C16:J16"/>
    <mergeCell ref="K16:L16"/>
    <mergeCell ref="M16:N16"/>
    <mergeCell ref="O16:P16"/>
    <mergeCell ref="A14:J14"/>
    <mergeCell ref="K14:L14"/>
    <mergeCell ref="M14:N14"/>
    <mergeCell ref="O14:P14"/>
    <mergeCell ref="A15:B15"/>
    <mergeCell ref="C15:J15"/>
    <mergeCell ref="K15:L15"/>
    <mergeCell ref="M15:N15"/>
    <mergeCell ref="O15:P15"/>
    <mergeCell ref="K13:L13"/>
    <mergeCell ref="M13:N13"/>
    <mergeCell ref="O13:P13"/>
    <mergeCell ref="A13:B13"/>
    <mergeCell ref="C13:D13"/>
    <mergeCell ref="E13:J13"/>
    <mergeCell ref="K12:L12"/>
    <mergeCell ref="M12:N12"/>
    <mergeCell ref="O12:P12"/>
    <mergeCell ref="A12:B12"/>
    <mergeCell ref="C12:J12"/>
    <mergeCell ref="A7:P7"/>
    <mergeCell ref="A8:P8"/>
    <mergeCell ref="A9:P9"/>
    <mergeCell ref="A10:P10"/>
    <mergeCell ref="K11:L11"/>
    <mergeCell ref="M11:N11"/>
    <mergeCell ref="O11:P11"/>
    <mergeCell ref="A11:B11"/>
    <mergeCell ref="C11:J11"/>
  </mergeCells>
  <pageMargins left="0.7" right="0.7" top="0.75" bottom="0.75" header="0.3" footer="0.3"/>
  <pageSetup paperSize="9" scale="67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7</vt:i4>
      </vt:variant>
      <vt:variant>
        <vt:lpstr>Imenovani rasponi</vt:lpstr>
      </vt:variant>
      <vt:variant>
        <vt:i4>1</vt:i4>
      </vt:variant>
    </vt:vector>
  </HeadingPairs>
  <TitlesOfParts>
    <vt:vector size="8" baseType="lpstr">
      <vt:lpstr>Izvještaj o izvršenju proračuna</vt:lpstr>
      <vt:lpstr>Prihodi i rashodi prema ekonoms</vt:lpstr>
      <vt:lpstr>Prihodi i rashodi prema izvorim</vt:lpstr>
      <vt:lpstr>Rashodi prema funkcijskoj klasi</vt:lpstr>
      <vt:lpstr>Račun financiranja prema ekonom</vt:lpstr>
      <vt:lpstr>Račun financiranja prema izvori</vt:lpstr>
      <vt:lpstr>Izvršenje po programskoj klasif</vt:lpstr>
      <vt:lpstr>'Prihodi i rashodi prema ekonoms'!Podrucje_ispisa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E_2017</cp:lastModifiedBy>
  <cp:lastPrinted>2024-03-04T11:33:39Z</cp:lastPrinted>
  <dcterms:created xsi:type="dcterms:W3CDTF">2024-02-28T09:36:44Z</dcterms:created>
  <dcterms:modified xsi:type="dcterms:W3CDTF">2024-03-18T14:01:42Z</dcterms:modified>
</cp:coreProperties>
</file>